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22"/>
  </bookViews>
  <sheets>
    <sheet name="2022年项目计划" sheetId="15" r:id="rId1"/>
  </sheets>
  <definedNames>
    <definedName name="_xlnm._FilterDatabase" localSheetId="0" hidden="1">'2022年项目计划'!$A$4:$IY$43</definedName>
    <definedName name="_xlnm.Print_Titles" localSheetId="0">'2022年项目计划'!$2:$4</definedName>
  </definedNames>
  <calcPr calcId="144525"/>
</workbook>
</file>

<file path=xl/sharedStrings.xml><?xml version="1.0" encoding="utf-8"?>
<sst xmlns="http://schemas.openxmlformats.org/spreadsheetml/2006/main" count="548" uniqueCount="233">
  <si>
    <t>疏勒县2023年巩固拓展脱贫攻坚成果同乡村振兴有效衔接项目计划</t>
  </si>
  <si>
    <t>序号</t>
  </si>
  <si>
    <t>县市</t>
  </si>
  <si>
    <t>项目库
编号</t>
  </si>
  <si>
    <t>项目名称</t>
  </si>
  <si>
    <t>项目类别</t>
  </si>
  <si>
    <t>建设
性质</t>
  </si>
  <si>
    <t>建设起止年限</t>
  </si>
  <si>
    <t>建设地点及内容</t>
  </si>
  <si>
    <t>资金来源（万元）</t>
  </si>
  <si>
    <t>项目实施情况</t>
  </si>
  <si>
    <t>责任单位</t>
  </si>
  <si>
    <t>责任人</t>
  </si>
  <si>
    <t>备注</t>
  </si>
  <si>
    <t>合计</t>
  </si>
  <si>
    <t>财政衔接推进乡村振兴补助资金</t>
  </si>
  <si>
    <t>其他涉农整合资金</t>
  </si>
  <si>
    <t>地方政府一般债券资金</t>
  </si>
  <si>
    <t>地区财政衔接推进乡村振兴补助资金</t>
  </si>
  <si>
    <t>县市财政投入资金</t>
  </si>
  <si>
    <t>其他资金（社会
帮扶等）</t>
  </si>
  <si>
    <t>开工情况</t>
  </si>
  <si>
    <t>完工情况</t>
  </si>
  <si>
    <t>竣工验收</t>
  </si>
  <si>
    <t>投入使用</t>
  </si>
  <si>
    <t>疏勒县</t>
  </si>
  <si>
    <t>slx1</t>
  </si>
  <si>
    <t>疏勒县精品蔬菜产供销研一体化产业项目</t>
  </si>
  <si>
    <t>产业发展</t>
  </si>
  <si>
    <t>新建</t>
  </si>
  <si>
    <t>2023.2-2023.10</t>
  </si>
  <si>
    <t>塔孜洪乡3村</t>
  </si>
  <si>
    <t>新建双膜双卷温室100座(衔接资金)，衔接资金10000万元；社会投资1亿元，与政府投资1:1配套，建设新型冬暖式日光温室30座和加工仓储物流、果蔬产业综合运营服务中心以及其他附属配套等设施。</t>
  </si>
  <si>
    <t>已开工</t>
  </si>
  <si>
    <t>已完工</t>
  </si>
  <si>
    <t>塔孜洪乡</t>
  </si>
  <si>
    <t>于文虎</t>
  </si>
  <si>
    <t>slx35</t>
  </si>
  <si>
    <t>疏勒县亚曼牙乡现代农业产业园建设项目</t>
  </si>
  <si>
    <t>种植业基地</t>
  </si>
  <si>
    <t>亚曼牙乡</t>
  </si>
  <si>
    <t>新建疏勒县亚曼牙乡现代农业产业园建设，园区占地1000亩，投资2亿元，衔接资金及企业资金各1亿元。其中衔接资金建设部分：建设67栋日光温室大棚，每栋建筑面积3000平方米（尺寸150*20m）,总面积201000平方米；企业资金建设部分：建设2栋智能温室，每栋5000平方米，厂房2栋，每栋2500平方米及园区室外附属物联网、蓄水池、水电路等。
产权共划分至10个村，每个村1000万元，其中发展新型农村集体经济的6个村（英尔力克乡4村、17村、库木西力克乡18村、罕南力克镇20村、牙甫泉镇20村、疏勒镇4村）、其他村集体经济较弱的村4个。</t>
  </si>
  <si>
    <t>杜强</t>
  </si>
  <si>
    <t>slx2</t>
  </si>
  <si>
    <t>鲁疆情食用菌农业科技示范园</t>
  </si>
  <si>
    <t>塔孜洪乡19村</t>
  </si>
  <si>
    <t>新建多功能标准食用菌生产基地1个，投资2000万元。主要建设智能多功能温室60座，规格43*8*6米，容量500吨冷藏保鲜库1座，加工车间1座2600平方米，加工设备两套，配套水电暖、路、地磅等附属配套设施。</t>
  </si>
  <si>
    <t>已验收</t>
  </si>
  <si>
    <t>已投入使用</t>
  </si>
  <si>
    <t>牙甫泉镇</t>
  </si>
  <si>
    <t>崔昌民</t>
  </si>
  <si>
    <t>slx3</t>
  </si>
  <si>
    <t>设施农业农旅环线建设</t>
  </si>
  <si>
    <t>巴仁乡5村、18村</t>
  </si>
  <si>
    <t>日光温室提升改造：对39座日光温室进行提升改造，其中：5村30座、18村9座，投资425万元。主要包括：墙面及棚架维修、土壤改良、配套智慧农业设施，包含智能温控系统、湿度控制系统、水肥一体化处理系统、喷淋系等。</t>
  </si>
  <si>
    <t>巴仁乡</t>
  </si>
  <si>
    <t>武建</t>
  </si>
  <si>
    <t>slx5</t>
  </si>
  <si>
    <t>疏勒农副产品深加工(二期）</t>
  </si>
  <si>
    <t>阿拉力乡3村</t>
  </si>
  <si>
    <t>对已建成的疏勒农副产品深加工基地进行扩建，主要包括：分拣中心1座23000平方米，包装中心1座4500平方米及水电路气管网等基础配套设施，投资8800万元。</t>
  </si>
  <si>
    <t>阿拉力乡</t>
  </si>
  <si>
    <t>孔令萧</t>
  </si>
  <si>
    <t>slx6</t>
  </si>
  <si>
    <t>疏勒农副产品深加工附属设施配套</t>
  </si>
  <si>
    <t>为已建成的疏勒农副产品深加工园区新建附属设施，投资4660万元，其中：1.疏勒农副产品深加工产业园附属配套设施建设，投资2060万元，主要包括：台锅炉、给水管网、一体化提升泵站一座、道路854.14m长，场地735m2、热力管网等；2.疏勒县阿拉力乡污水处理站建设项目(二期 )，投资金额是2600万元，主要包括：扩建污水处理站1座，处理规模为600m³/d，并配套室外及附属设施。</t>
  </si>
  <si>
    <t>slx9</t>
  </si>
  <si>
    <t>乡镇小微产业园建设</t>
  </si>
  <si>
    <t>新建、改扩建</t>
  </si>
  <si>
    <t>亚曼牙乡9村</t>
  </si>
  <si>
    <t>亚曼牙乡9村新建蔬菜加工厂新建加工厂房3000平方米（含保鲜库1间、烘干车间1间、仓储1间），配套室外地坪硬化，安装1000Kv变压器及线路，建成后集蔬菜保鲜、分拣、脱水、销售于一体的脱水蔬菜产业园，投资980万元。</t>
  </si>
  <si>
    <t>朱红彬</t>
  </si>
  <si>
    <t>slx20</t>
  </si>
  <si>
    <t>产业路建设及提升改造</t>
  </si>
  <si>
    <t>1.洋大曼乡15村、巴合齐乡、亚曼牙乡6村、塔尕尔其乡、牙甫泉镇8村、阿拉力乡3村、9村、塔孜洪乡17村
2.14个乡镇</t>
  </si>
  <si>
    <t>新建产业路26.154公里，路网维护72000平米，投资4000万元。其中：
1.农村公路路网建设项目900万元；
2.农村公路路网建设（二期）项目600万元；
3.疏勒县辣椒产业交易中心道路建设项目300万元；
4.疏勒县阿拉力乡、塔尕尔其乡农村道路建设项目230万元；
5.疏勒县塔孜洪乡3村农村公路建设项目：新建塔孜洪乡“蔬乐”现代高效农业示范园区水泥道路长2.766公里，宽5米，投资255万元；
6.疏勒县C309线喀达苏盖提引水渠四桥建设项目：新建桥梁一座长20延米，宽8米，投资140万；
7.疏勒县巴合齐乡3村农村道路建设项目：新建沥青道路长7.5公里，宽5米，投资575万。
8.农村公路路网维护项目：维修路面72000平米，每平米补助约140元，投资1000万元。</t>
  </si>
  <si>
    <t>交通局</t>
  </si>
  <si>
    <t>王英琦</t>
  </si>
  <si>
    <t>slx11</t>
  </si>
  <si>
    <t>扶贫小额贷款贴息</t>
  </si>
  <si>
    <t>2023.2-2023.12</t>
  </si>
  <si>
    <t>对15000户脱贫户小额信贷贴息，鼓励脱贫户发展生产，“两免”扶贫小额信贷贴息资金1700万元。</t>
  </si>
  <si>
    <t>农业农村局、项目乡镇</t>
  </si>
  <si>
    <t>赵守康、项目乡镇党委书记</t>
  </si>
  <si>
    <t>slx12</t>
  </si>
  <si>
    <t>农村道路管护人员补助</t>
  </si>
  <si>
    <t>就业增收</t>
  </si>
  <si>
    <t>疏勒镇、巴仁乡、巴合齐乡、亚曼牙乡、洋大曼乡、塔子洪乡、英尔力克乡、罕南力克镇、库木西力克乡、塔尕尔其乡、牙甫泉镇、艾尔木东乡、英阿瓦提乡、阿拉力乡、阿拉甫乡</t>
  </si>
  <si>
    <t>进一步加强道路后续管护，根据自治区道路养护专项资金指标，对916名农村道路养护员补助，按照每人每月1000元的标准给于补助，资金1099.2万元，其中：疏勒镇9名、巴仁乡38名、巴合齐乡65名、亚曼牙乡51名、洋大曼乡59名、塔孜洪乡74名、英尔力克乡71名、罕南力克镇147名、库木西力克乡85名、塔尕尔其乡32名、牙甫泉镇70名、艾尔木东乡49名、英阿瓦提乡44名、阿拉力乡56名、阿拉甫66名。</t>
  </si>
  <si>
    <t>slx13</t>
  </si>
  <si>
    <t>村级公益性岗位补助</t>
  </si>
  <si>
    <t>按照大村7名，中村6名，小村5名的标准，对1277名村级公益性岗位（监测对象）按照每人每月1620元进行补助，资金2482.488万元。其中：塔尕尔其乡50名，亚曼牙乡87名，罕南力克镇135人，巴仁乡76名，洋大曼乡94名，艾尔木东乡61名，巴合齐乡88名，阿拉力乡59名，英尔力克乡108名，牙甫泉镇109名，阿拉甫乡69人名，库木西力克乡124名，塔孜洪乡132名，英阿瓦提乡58名，疏勒镇27名。</t>
  </si>
  <si>
    <t>人社局</t>
  </si>
  <si>
    <t>宋福红</t>
  </si>
  <si>
    <t>slx14</t>
  </si>
  <si>
    <t>外出就业交通费补助</t>
  </si>
  <si>
    <t>用于2023年外出务工就业的脱贫户（含监测户）交通费用补助，按照实际产生的交通费用拨付，资金147.73万元。</t>
  </si>
  <si>
    <t>slx15</t>
  </si>
  <si>
    <t>自治区乡村振兴重点示范村（阿拉力乡3村）</t>
  </si>
  <si>
    <t>乡村建设行动</t>
  </si>
  <si>
    <t>1.育苗温室：为保证阿拉力乡农副产品加工园原材料供应，保障万亩莲花白的种植，新建蔬菜育苗温室大棚15座，每座投资100万元，投资1500万元（少数民族发展资金），主要是用于蔬菜育苗，建设标准100m×30m,主要用于墙体、钢架、大棚膜、保温棉被、电动卷帘机、冬季保温设备、育苗床架。
2.垃圾处理站建设：为中心村建设垃圾处理站1座，实现回收、分拣、处理一体化，用于农户日常垃圾、产业园垃圾、巴扎垃圾处理，建设标准按照国家建设标准执行，配套有垃圾车、垃圾压缩、垃圾分拣等相关配套设备，投资1800万元（衔接资金）。
3.路灯建设：对3村沿线道路安装太阳能式路灯，共计10公里，每50米安装路灯1个，两侧共计400盏，每盏投资2000元，共计80万元（其他资金）。
4.人居环境改造提升：对3村627户农户房屋进行升级改造，场地基础设施建设、场地拆除与清理，使村庄环境得到全面提升，投资500万元（其他资金）。
5.农村基础设施提升：阿拉力乡3村配套污水处理管网建设，投资1250万元。（债券资金1000万元，衔接资金250万元）</t>
  </si>
  <si>
    <t>slx16</t>
  </si>
  <si>
    <t>自治区乡村振兴重点示范村（塔孜洪乡17村）</t>
  </si>
  <si>
    <t>塔孜洪乡17村</t>
  </si>
  <si>
    <t>1.商铺建设：新建店铺及附属设施配套1200平米（结合塔孜洪乡优质农产品划分产品展示区及20个商铺交易区），投资200万元（衔接资金）。
2.村组道路：新建村组道路2.5公里（宽4.5米），投资125万（衔接资金）。
3.公共厕所：新建公共厕所3座，每座面积40平方米，每座20万元，投资60万元（衔接资金）。
4.人居环境整治：对17村342户农户房屋进行升级改造，场地基础设施建设、场地拆除与清理，使村庄环境得到全面提升，投资450万元（衔接资金）。
5.公共照明：购置太阳能路灯300盏，每盏3000元，投资90万元（其他资金）。
6.产学研实践基地：建设研学基地、共享菜地、共享动植物园、中小学生校外劳动实训基地，改造升级亲子采摘园。投资600万元，其中：衔接资金100万元，其他资金500万元。
7.农村基础设施提升：塔孜洪17村配套污水处理管网建设，投资1250万元。（债券资金1000万元，衔接资金250万元）</t>
  </si>
  <si>
    <t>slx17</t>
  </si>
  <si>
    <t>农村基础设施提升</t>
  </si>
  <si>
    <t>塔孜洪19村，阿拉甫乡11村，巴合齐乡1村，洋大曼乡1村、7村，库木西力克乡5村、11村，英阿瓦提乡1村、罕南力克镇3村、林场</t>
  </si>
  <si>
    <r>
      <rPr>
        <sz val="18"/>
        <rFont val="宋体"/>
        <charset val="134"/>
      </rPr>
      <t>为塔孜洪19村，阿拉甫乡11村，巴合齐乡1村，洋大曼乡1村、7村，</t>
    </r>
    <r>
      <rPr>
        <sz val="18"/>
        <color rgb="FFFF0000"/>
        <rFont val="宋体"/>
        <charset val="134"/>
      </rPr>
      <t>库木西力克乡</t>
    </r>
    <r>
      <rPr>
        <sz val="18"/>
        <rFont val="宋体"/>
        <charset val="134"/>
      </rPr>
      <t>5村、11村，英阿瓦提乡1村、</t>
    </r>
    <r>
      <rPr>
        <sz val="18"/>
        <color rgb="FFFF0000"/>
        <rFont val="宋体"/>
        <charset val="134"/>
      </rPr>
      <t>罕南力克镇</t>
    </r>
    <r>
      <rPr>
        <sz val="18"/>
        <rFont val="宋体"/>
        <charset val="134"/>
      </rPr>
      <t>3村、林场配套排水管115公里（规格：DN200-400HDPE双壁波纹管）及小型污水处理设备（规格：日处理能力15-90m³/d），投资7340万元。</t>
    </r>
  </si>
  <si>
    <t>项目乡镇</t>
  </si>
  <si>
    <t>项目乡镇党委书记</t>
  </si>
  <si>
    <t>slx18</t>
  </si>
  <si>
    <t>垃圾处理站建设</t>
  </si>
  <si>
    <t>巴合齐乡1村、3村，亚曼牙乡15村，罕南力克镇22村，艾尔木东乡2村，阿拉甫乡2村，塔孜洪乡7村、11村</t>
  </si>
  <si>
    <r>
      <rPr>
        <sz val="18"/>
        <rFont val="宋体"/>
        <charset val="134"/>
      </rPr>
      <t>为实现垃圾不落地，生活垃圾集中收集处理全覆盖，全面开展减量化资源化无害化处理，可视范围内无明显垃圾。对巴合齐乡1村、5村，亚曼牙乡9村，</t>
    </r>
    <r>
      <rPr>
        <sz val="18"/>
        <color rgb="FFFF0000"/>
        <rFont val="宋体"/>
        <charset val="134"/>
      </rPr>
      <t>罕南力克镇</t>
    </r>
    <r>
      <rPr>
        <sz val="18"/>
        <rFont val="宋体"/>
        <charset val="134"/>
      </rPr>
      <t>22村，艾尔木东乡2村，</t>
    </r>
    <r>
      <rPr>
        <sz val="18"/>
        <color rgb="FFFF0000"/>
        <rFont val="宋体"/>
        <charset val="134"/>
      </rPr>
      <t>阿拉甫乡2村</t>
    </r>
    <r>
      <rPr>
        <sz val="18"/>
        <rFont val="宋体"/>
        <charset val="134"/>
      </rPr>
      <t>，塔孜洪乡7村、11村配套垃圾处理站（一站式低温磁化垃圾处理装置），每个村1座（日处理能力6吨），共8座，每座300万元，投资2400万元。</t>
    </r>
  </si>
  <si>
    <t>slx21</t>
  </si>
  <si>
    <t>基础设施建设（以工代赈）</t>
  </si>
  <si>
    <t>库木西力克乡21村，巴仁乡4村，英尔力克乡易地扶贫搬迁安置点，塔孜洪乡17村，塔孜洪乡20村，英阿瓦提乡2村、5村，艾尔木东乡5村、8村，阿拉甫乡2村</t>
  </si>
  <si>
    <t>1.疏勒县库木西力克乡莫达依（21）村蔬菜产业配套水利设施建设中央财政以工代赈项目：新建农村蔬菜产业配套水利设施防渗渠5公里及配套设施建设，设计流量0.4-0.6/m³，投资300万元。
2.疏勒县巴仁乡4村畜牧养殖小区配套基础设施中央财政以工代赈项目：建设1000平方米（1.5亩地）夹心板彩钢凉棚,地面硬化5500平方米，水、电等附属设施建设，投资135万元。
3.疏勒县英尔力克乡易地扶贫搬迁小微产业园配套中央财政以工代赈设施：小微产业园配套道路3公里及附属设施，投资137万元。
4.疏勒县塔孜洪乡吉格代艾日克（17）村特色产业配套基础设施建设中央财政以工代赈项目：对花卉产业园100亩、水果产业园120亩、农业科技示范园30亩土地整治及其附属水利配套渠系5公里，投资400万元。
5.疏勒县塔孜洪乡尤喀克其盖图克(20)村农牧产业设施大棚建设中央财政以工代赈项目：新建设施大棚3个，每个850平方米及其附属配套设施，投资100万元。
6.疏勒县塔孜洪乡20村产业园区配套道路建设中央财政以工代赈项目：配套产业园区道路建设3公里及附属设施，投资120万元。
7.疏勒县英阿瓦提乡5村蔬菜产业配套水利设施建设中央财政以工代赈项目:新建蔬菜产业配套防渗渠5.4公里，0.5-0.7流量及配套附属设施，投资330万元。
8.疏勒县英阿瓦提乡2村蔬菜产业配套水利设施建设中央财政以工代赈项目:新建蔬菜产业配套流量为0.3m/s的防渗渠7公里及配套附属设施，投资350万元。
9.疏勒县艾尔木东乡5村、8村蔬菜产业配套水利设施建设中央财政以工代赈项目:蔬菜产业配套防渗渠6公里及渠系建筑物，流量为0.2m³/s-0.7m³/s，投资360万元。
10.疏勒县阿拉甫乡2村200万千瓦光伏基地配套道路建设中央财政以工代赈项目:新建光伏基地配套道路16公里及附属设施，投资400万元。</t>
  </si>
  <si>
    <t>发改委</t>
  </si>
  <si>
    <t>李淑芳</t>
  </si>
  <si>
    <t>slx19</t>
  </si>
  <si>
    <t>喀什地区疏勒县2023年“煤改电”工程(二期)居民供暖设施改造项目</t>
  </si>
  <si>
    <t>农村清洁能源设施建设</t>
  </si>
  <si>
    <t>巴仁乡、塔孜洪乡、库木西力克乡、牙甫泉镇</t>
  </si>
  <si>
    <t>脱贫户（监测户）煤改电1412户，每户补助900元，投资127.08万元。其中：巴仁乡92户、塔孜洪乡254户、库木西力克乡797户、牙甫泉镇269户。</t>
  </si>
  <si>
    <t>发改委、住建局、项目乡镇</t>
  </si>
  <si>
    <t>李淑芳、李文军、项目乡镇党委书记</t>
  </si>
  <si>
    <t>slx34</t>
  </si>
  <si>
    <t>疏勒县第一批乡镇国土空间总体规划、村庄规划编制</t>
  </si>
  <si>
    <t>农村基础设施 （含产业配套基础设施）</t>
  </si>
  <si>
    <t>15个乡镇53个村</t>
  </si>
  <si>
    <t>1.疏勒县第一批乡镇国土空间总体规划、村庄规划编制：对疏勒县51个村编制村庄规划，投资612万元。主要包括：发展目标和规模确定、国土空间布局与用途管制、产业发展规划、居住用地布局、公共服务设施规划、道路交通规划、公用设施规划、历史文化保护利用和特色风貌引导、国土空间综合整治与生态修复、安全和综合防灾减灾、近期实施项目等。
2.疏勒县2023年自治区乡村振兴示范村村庄规划编制：对2023年自治区乡村振兴示范村阿拉力乡3村、塔孜洪乡17村编制村庄规划，投资50万元。主要包括：发展目标和规模确定、国土空间布局与用途管制、产业发展规划、居住用地布局、公共服务设施规划、道路交通规划、公用设施规划、历史文化保护利用和特色风貌引导、国土空间综合整治与生态修复、安全和综合防灾减灾、近期实施项目等。</t>
  </si>
  <si>
    <t>自然资源局、阿拉力乡、塔孜洪乡</t>
  </si>
  <si>
    <t>张天霖、孔令萧、于文虎</t>
  </si>
  <si>
    <t>slx22</t>
  </si>
  <si>
    <t>易地搬迁安置区公共服务岗位补助</t>
  </si>
  <si>
    <t>易地搬迁后扶</t>
  </si>
  <si>
    <t>12个易地搬迁安置区</t>
  </si>
  <si>
    <t>对疏勒县12个易地搬迁安置点162名公共服务人员进行补助，按照每人每月1620元的标准给于补助，投资314.928万元。其中：阿拉甫乡7名，艾尔木东乡7名，罕南力克镇10名，库木西力克乡10名，疏勒镇24名，塔尕尔其乡14名，牙甫泉镇29名，亚曼牙乡7名，洋大曼乡14名，英阿瓦提乡14名，英尔力克乡12名，巴合齐乡14名。</t>
  </si>
  <si>
    <t>发改委、项目乡镇</t>
  </si>
  <si>
    <t>李淑芳、项目乡镇党委书记</t>
  </si>
  <si>
    <t>slx24</t>
  </si>
  <si>
    <t>亚曼牙乡易地搬迁安置区棚圈水电配套</t>
  </si>
  <si>
    <t>亚曼牙乡易地搬迁安置区</t>
  </si>
  <si>
    <t>为亚曼牙乡易地搬迁安置区30户棚圈配套建设蓄水池50立方米，输水管道3公里，输电管线0.9公里，投资58万元。</t>
  </si>
  <si>
    <t>slx27</t>
  </si>
  <si>
    <t>牙甫泉镇易地搬迁安置区设施农业配套</t>
  </si>
  <si>
    <t>牙甫泉镇易地搬迁安置区</t>
  </si>
  <si>
    <t>为牙甫泉镇异地搬迁安置区集中连片拱棚配套高效节水设施，新建泵房1座及安装水泵，对1200座拱棚705亩地敷设250管道及安装出水桩，共计135.75万元。</t>
  </si>
  <si>
    <t>slx23</t>
  </si>
  <si>
    <t>易地扶贫搬迁债券贴息补助</t>
  </si>
  <si>
    <t>易地扶贫搬迁贷款债券贴息补助</t>
  </si>
  <si>
    <t>对易地扶贫搬迁政府债券进行贴息，资金213.5万元。</t>
  </si>
  <si>
    <t>财政局</t>
  </si>
  <si>
    <t>黄柳飞</t>
  </si>
  <si>
    <t>slx28</t>
  </si>
  <si>
    <t>贫困学生教育资助（雨露计划）</t>
  </si>
  <si>
    <t>巩固三保障成果</t>
  </si>
  <si>
    <t>15个乡镇</t>
  </si>
  <si>
    <t>对子女接受中等职业教育（中专、成人中专、职业高中、技工院校）、高等职业教育的建档立卡脱贫户（含监测对象）中的8375名学生，按照每人每年3000元的标准，给予助学补助，资金2512.5万元。</t>
  </si>
  <si>
    <t>教育局</t>
  </si>
  <si>
    <t>赵彬</t>
  </si>
  <si>
    <t>slx30</t>
  </si>
  <si>
    <t>低氟边销茶“送茶入户”</t>
  </si>
  <si>
    <t>其他</t>
  </si>
  <si>
    <t>对疏勒县防返贫监测系统中的监测帮扶家庭7938户开展“健康饮茶”“送茶入户”试点工作，每户家庭赠送2公斤低氟边销茶，每公斤约35元，资金55.57万元</t>
  </si>
  <si>
    <t>县委统战部、项目乡镇</t>
  </si>
  <si>
    <t>李艳奎、项目乡镇党委书记</t>
  </si>
  <si>
    <t>slx29</t>
  </si>
  <si>
    <t>项目管理费</t>
  </si>
  <si>
    <t>从中央衔接资金中按照不超过1%的比例据实列支项目管理费，计划从2023年中央衔接资金中提取项目管理费120万元。主要用于项目前期设计、评审等与项目管理相关的开支。</t>
  </si>
  <si>
    <t>乡村振兴局</t>
  </si>
  <si>
    <t>麦伍拉江</t>
  </si>
  <si>
    <t>slx036</t>
  </si>
  <si>
    <t>牲畜养殖（羊）</t>
  </si>
  <si>
    <t>养殖业基地</t>
  </si>
  <si>
    <t>14个乡镇91个村</t>
  </si>
  <si>
    <t>针对371户万元以下有劳动能力的脱贫户（含监测对象）购买2226只生产母羊（30公斤），每户6只，每只补助1200元，投资267.12万元。</t>
  </si>
  <si>
    <t>slx038</t>
  </si>
  <si>
    <t>塔孜洪乡20村乡村旅游基础设施配套项目</t>
  </si>
  <si>
    <t>休闲农业与乡村旅游</t>
  </si>
  <si>
    <t>塔孜洪乡20村</t>
  </si>
  <si>
    <t>投资585万元在塔孜洪乡20村现有鱼池配套基础设施打造集水产养殖+休闲观光为一体乡村旅游基地，主要用于：1.地面硬化约15000平方米及附属配套，投资250万元；2.新建功能性用房约280平方米，公共卫生间3座约130平方米，投资120万元；3.新建垂钓木栈道约1800平方米，投资100万元；4.在鱼池周边新建长300米，高2米防护栏，投资15万元；5.购置设施农业用房20间，每间约25平方米，投资50万元；6.其他附属配套、水、电等，投资50万元。</t>
  </si>
  <si>
    <t>阿拉力乡、牙甫泉镇</t>
  </si>
  <si>
    <t>孔令萧、徐天翔</t>
  </si>
  <si>
    <t>slx040</t>
  </si>
  <si>
    <t>莲花白种植补贴</t>
  </si>
  <si>
    <t>阿拉力乡10个村、牙甫泉镇15个村</t>
  </si>
  <si>
    <t>为有效推进蔬菜产业高质量发展，助力农村持续稳定增收，对阿拉力乡748户、牙甫泉镇663户脱贫户（含监测户）种植的莲花白育苗进行补助，补助面积8785.28亩（其中正播3387.01亩，复播5398.27亩），每亩补贴300元，补助资金263.5584万元，其中：阿拉力乡245.8524万元，牙甫泉镇17.706万元。</t>
  </si>
  <si>
    <t>畜牧兽医局、项目乡镇</t>
  </si>
  <si>
    <t>魏春强</t>
  </si>
  <si>
    <t>slx041</t>
  </si>
  <si>
    <t>喀什地区肉牛全产业链基地附属电力配套项目</t>
  </si>
  <si>
    <t>山钢产业园（艾尔木东乡8村）</t>
  </si>
  <si>
    <t>投资300万元为喀什地区肉牛全产业链基地建设项目-疏勒县场区配套附属电力，主要包括：10KV架空线路6513米、电杆125基及变压器等附属配套。</t>
  </si>
  <si>
    <t>slx046</t>
  </si>
  <si>
    <t>喀什地区肉牛全产业链基地疏勒县场区附属设施配套项目</t>
  </si>
  <si>
    <t>建设1000㎡附属用房、20㎡门卫室、25㎡电锅炉房以及水电路等配套附属设施建设，投资350万元。</t>
  </si>
  <si>
    <t>水利局</t>
  </si>
  <si>
    <t>贺勇</t>
  </si>
  <si>
    <t>slx042</t>
  </si>
  <si>
    <t>喀什地区肉牛全产业链基地建设项目临时应急供水工程</t>
  </si>
  <si>
    <t>投资200万元为喀什地区肉牛全产业链基地建设项目-疏勒县场区配套临时应急供水工程，主要包括：维修泵房6座144平米、更换250QJ160-45水泵6台、更换变频柜6台、更换旋翼式水表12台、维修10KV输电线路650米、铺设DN200PE100级管道1.592千米、配套交叉建筑物7座、闸阀井6座、排气阀井6座。</t>
  </si>
  <si>
    <t>英尔力克乡</t>
  </si>
  <si>
    <t>姜东</t>
  </si>
  <si>
    <t>slx043</t>
  </si>
  <si>
    <t>卫星工厂变压器配套</t>
  </si>
  <si>
    <t>产业园（区）</t>
  </si>
  <si>
    <t>英尔力克乡12村</t>
  </si>
  <si>
    <t>为提高扶贫资产利用率，投资75万元在英尔力克乡12村原卫星工厂配套800KV变压器及附属配套。</t>
  </si>
  <si>
    <t>罕南力克镇</t>
  </si>
  <si>
    <t>闫有斌</t>
  </si>
  <si>
    <t>slx044</t>
  </si>
  <si>
    <t>赛猛养殖小区建设</t>
  </si>
  <si>
    <t>罕南力克镇13村</t>
  </si>
  <si>
    <t>罕南力克镇13村新建赛猛养殖小区1座，占地10亩，投资95万元。主要包括：新建棚圈两座，每座350平方米，共700平方米、青储饲200平方米一座、附属用房1间、地面硬化950平方米及配套水电暖等附属设施设备。</t>
  </si>
  <si>
    <t>slx373</t>
  </si>
  <si>
    <t>喀什地区现代农业（百万只良种肉羊）畜牧产业园-疏勒县场</t>
  </si>
  <si>
    <t>喀什市阿克喀什乡4村</t>
  </si>
  <si>
    <t>投资252.51万元，为已建成的喀什地区现代农业（百万只良种肉羊）畜牧产业园-疏勒县场配套附属设施。</t>
  </si>
  <si>
    <t>slx039</t>
  </si>
  <si>
    <t>喀什地区现代农业（百万只良种肉羊）产业园扩建项目-疏勒县</t>
  </si>
  <si>
    <t>建设2座分配器搭架、1座粗料中转地仓960平米、18栋羊舍通风改造及增加栏杆、购买2辆撒料车等，投资320万元。</t>
  </si>
  <si>
    <t>slx045</t>
  </si>
  <si>
    <t>巴仁乡阿热硝18村渠道改造工程</t>
  </si>
  <si>
    <t>农村供水保障（安全饮水）工程建设</t>
  </si>
  <si>
    <t>巴仁乡18村</t>
  </si>
  <si>
    <t>投资350万元在巴仁乡18村新建防渗渠2.091公里，配套节制分水闸3座，桥涵5座，新建高压线路1.2公里，改迁机井1座。主要解决为确保喀什南国际陆港铁路专用线的顺利实施，同时满足阿热哨18村渠道沿线的农田灌溉使得渠道水利用系数由0.87提高到0.9，减少水资源浪费，解决灌区内部交通及下级渠道的输配水的问题。</t>
  </si>
  <si>
    <t>slx047</t>
  </si>
  <si>
    <t>阿拉力乡9村防渗渠建设</t>
  </si>
  <si>
    <t>阿拉力乡9村</t>
  </si>
  <si>
    <t>投资150万元在阿拉力乡9村新建防渗渠（U形渠）1.5公里，主要用于解决阿拉力乡9村1800亩高标准农田用水难题。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</si>
</sst>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22"/>
      <name val="黑体"/>
      <charset val="134"/>
    </font>
    <font>
      <b/>
      <sz val="22"/>
      <name val="宋体"/>
      <charset val="134"/>
      <scheme val="minor"/>
    </font>
    <font>
      <sz val="18"/>
      <color theme="1"/>
      <name val="宋体"/>
      <charset val="134"/>
    </font>
    <font>
      <sz val="9"/>
      <name val="宋体"/>
      <charset val="134"/>
      <scheme val="minor"/>
    </font>
    <font>
      <sz val="16"/>
      <name val="宋体"/>
      <charset val="134"/>
      <scheme val="minor"/>
    </font>
    <font>
      <sz val="48"/>
      <name val="方正小标宋简体"/>
      <charset val="134"/>
    </font>
    <font>
      <sz val="18"/>
      <name val="宋体"/>
      <charset val="134"/>
    </font>
    <font>
      <sz val="20"/>
      <name val="宋体"/>
      <charset val="134"/>
      <scheme val="minor"/>
    </font>
    <font>
      <sz val="20"/>
      <name val="宋体"/>
      <charset val="134"/>
    </font>
    <font>
      <sz val="2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8"/>
      <color rgb="FFFF0000"/>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xf numFmtId="0" fontId="29" fillId="0" borderId="0">
      <alignment vertical="top"/>
    </xf>
    <xf numFmtId="0" fontId="29" fillId="0" borderId="0">
      <alignment vertical="center"/>
    </xf>
    <xf numFmtId="0" fontId="0" fillId="0" borderId="0">
      <alignment vertical="center"/>
    </xf>
    <xf numFmtId="0" fontId="29" fillId="0" borderId="0"/>
    <xf numFmtId="0" fontId="30" fillId="0" borderId="0">
      <alignment vertical="center"/>
    </xf>
    <xf numFmtId="0" fontId="0" fillId="0" borderId="0">
      <alignment vertical="center"/>
    </xf>
    <xf numFmtId="0" fontId="29" fillId="0" borderId="0">
      <alignment vertical="center"/>
    </xf>
    <xf numFmtId="0" fontId="29" fillId="0" borderId="0">
      <alignment vertical="top"/>
    </xf>
    <xf numFmtId="0" fontId="30" fillId="0" borderId="0" applyProtection="0">
      <alignment vertical="center"/>
    </xf>
    <xf numFmtId="0" fontId="29" fillId="0" borderId="0"/>
    <xf numFmtId="0" fontId="30" fillId="0" borderId="0">
      <alignment vertical="center"/>
    </xf>
    <xf numFmtId="0" fontId="29" fillId="0" borderId="0"/>
    <xf numFmtId="0" fontId="29" fillId="0" borderId="0"/>
    <xf numFmtId="0" fontId="29" fillId="0" borderId="0">
      <alignment vertical="center"/>
    </xf>
  </cellStyleXfs>
  <cellXfs count="43">
    <xf numFmtId="0" fontId="0" fillId="0" borderId="0" xfId="0">
      <alignment vertical="center"/>
    </xf>
    <xf numFmtId="0" fontId="0" fillId="0" borderId="0" xfId="0" applyFill="1" applyBorder="1">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lignment vertical="center"/>
    </xf>
    <xf numFmtId="0" fontId="3"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left" vertical="center"/>
    </xf>
    <xf numFmtId="176"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0" fontId="4" fillId="0" borderId="0" xfId="0" applyFont="1" applyBorder="1">
      <alignment vertical="center"/>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center" vertical="center" wrapText="1"/>
    </xf>
    <xf numFmtId="176" fontId="1" fillId="0" borderId="1" xfId="53" applyNumberFormat="1" applyFont="1" applyFill="1" applyBorder="1" applyAlignment="1">
      <alignment horizontal="center" vertical="center" wrapText="1"/>
    </xf>
    <xf numFmtId="176" fontId="1" fillId="0" borderId="1" xfId="53"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4" fillId="0" borderId="0" xfId="0" applyFont="1" applyFill="1" applyBorder="1">
      <alignment vertical="center"/>
    </xf>
    <xf numFmtId="0" fontId="1" fillId="0" borderId="5" xfId="0" applyFont="1" applyFill="1" applyBorder="1" applyAlignment="1">
      <alignment horizontal="center" vertical="center" wrapText="1"/>
    </xf>
    <xf numFmtId="0" fontId="10" fillId="0" borderId="0" xfId="0" applyFont="1" applyFill="1" applyBorder="1">
      <alignment vertical="center"/>
    </xf>
    <xf numFmtId="0" fontId="10"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0" xfId="0" applyFont="1" applyFill="1" applyBorder="1">
      <alignment vertical="center"/>
    </xf>
    <xf numFmtId="0" fontId="7" fillId="0" borderId="0" xfId="0" applyFont="1" applyBorder="1">
      <alignmen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2" xfId="51"/>
    <cellStyle name="常规 26" xfId="52"/>
    <cellStyle name="常规 16" xfId="53"/>
    <cellStyle name="常规 102 2 2" xfId="54"/>
    <cellStyle name="常规 10" xfId="55"/>
    <cellStyle name="常规 2 10" xfId="56"/>
    <cellStyle name="常规 2" xfId="57"/>
    <cellStyle name="常规 5" xfId="58"/>
    <cellStyle name="常规 105" xfId="59"/>
    <cellStyle name="常规 3" xfId="60"/>
    <cellStyle name="常规 14" xfId="61"/>
    <cellStyle name="常规_Sheet1_11_4" xfId="62"/>
    <cellStyle name="常规 10 2 2 2" xfId="63"/>
    <cellStyle name="常规 14 2" xfId="64"/>
    <cellStyle name="常规 7" xfId="65"/>
  </cellStyles>
  <tableStyles count="0" defaultTableStyle="TableStyleMedium2"/>
  <colors>
    <mruColors>
      <color rgb="00FF0000"/>
      <color rgb="00FFFF00"/>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43"/>
  <sheetViews>
    <sheetView showZeros="0" tabSelected="1" view="pageBreakPreview" zoomScale="40" zoomScaleNormal="55" workbookViewId="0">
      <pane xSplit="4" ySplit="5" topLeftCell="E6" activePane="bottomRight" state="frozen"/>
      <selection/>
      <selection pane="topRight"/>
      <selection pane="bottomLeft"/>
      <selection pane="bottomRight" activeCell="Z36" sqref="Z36"/>
    </sheetView>
  </sheetViews>
  <sheetFormatPr defaultColWidth="9" defaultRowHeight="20.25"/>
  <cols>
    <col min="1" max="1" width="7.375" style="6" customWidth="1"/>
    <col min="2" max="2" width="10" style="6" customWidth="1"/>
    <col min="3" max="3" width="11.8083333333333" style="6" customWidth="1"/>
    <col min="4" max="4" width="17.9416666666667" style="7" customWidth="1"/>
    <col min="5" max="5" width="9.99166666666667" style="7" customWidth="1"/>
    <col min="6" max="6" width="9.30833333333333" style="7" customWidth="1"/>
    <col min="7" max="7" width="13.6416666666667" style="7" customWidth="1"/>
    <col min="8" max="8" width="30.4583333333333" style="7" customWidth="1"/>
    <col min="9" max="9" width="195.308333333333" style="8" customWidth="1"/>
    <col min="10" max="10" width="22.0416666666667" style="9" customWidth="1"/>
    <col min="11" max="11" width="18.8583333333333" style="9" customWidth="1"/>
    <col min="12" max="12" width="18.8583333333333" style="9" hidden="1" customWidth="1"/>
    <col min="13" max="13" width="15.9083333333333" style="9" hidden="1" customWidth="1"/>
    <col min="14" max="14" width="17.1833333333333" style="9" hidden="1" customWidth="1"/>
    <col min="15" max="15" width="14.3166666666667" style="9" hidden="1" customWidth="1"/>
    <col min="16" max="17" width="15.225" style="9" hidden="1" customWidth="1"/>
    <col min="18" max="18" width="16.8666666666667" style="9" customWidth="1"/>
    <col min="19" max="19" width="16.5583333333333" style="9" customWidth="1"/>
    <col min="20" max="20" width="13.175" style="9" customWidth="1"/>
    <col min="21" max="22" width="10.225" style="9" customWidth="1"/>
    <col min="23" max="25" width="17.5" style="10" customWidth="1"/>
    <col min="26" max="26" width="19.0583333333333" style="10" customWidth="1"/>
    <col min="27" max="27" width="17.2333333333333" style="11" customWidth="1"/>
    <col min="28" max="28" width="14.0666666666667" style="11" customWidth="1"/>
    <col min="29" max="29" width="12.8083333333333" style="12" customWidth="1"/>
    <col min="30" max="16384" width="9" style="12"/>
  </cols>
  <sheetData>
    <row r="1" s="1" customFormat="1" ht="77" customHeight="1" spans="1:259">
      <c r="A1" s="13" t="s">
        <v>0</v>
      </c>
      <c r="B1" s="13"/>
      <c r="C1" s="13"/>
      <c r="D1" s="13"/>
      <c r="E1" s="13"/>
      <c r="F1" s="13"/>
      <c r="G1" s="13"/>
      <c r="H1" s="13"/>
      <c r="I1" s="22"/>
      <c r="J1" s="23"/>
      <c r="K1" s="23"/>
      <c r="L1" s="23"/>
      <c r="M1" s="23"/>
      <c r="N1" s="23"/>
      <c r="O1" s="23"/>
      <c r="P1" s="23"/>
      <c r="Q1" s="23"/>
      <c r="R1" s="23"/>
      <c r="S1" s="23"/>
      <c r="T1" s="23"/>
      <c r="U1" s="23"/>
      <c r="V1" s="23"/>
      <c r="W1" s="30"/>
      <c r="X1" s="30"/>
      <c r="Y1" s="30"/>
      <c r="Z1" s="30"/>
      <c r="AA1" s="13"/>
      <c r="AB1" s="13"/>
      <c r="AC1" s="13"/>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row>
    <row r="2" s="2" customFormat="1" ht="50" customHeight="1" spans="1:259">
      <c r="A2" s="14" t="s">
        <v>1</v>
      </c>
      <c r="B2" s="14" t="s">
        <v>2</v>
      </c>
      <c r="C2" s="14" t="s">
        <v>3</v>
      </c>
      <c r="D2" s="14" t="s">
        <v>4</v>
      </c>
      <c r="E2" s="14" t="s">
        <v>5</v>
      </c>
      <c r="F2" s="14" t="s">
        <v>6</v>
      </c>
      <c r="G2" s="14" t="s">
        <v>7</v>
      </c>
      <c r="H2" s="15"/>
      <c r="I2" s="14" t="s">
        <v>8</v>
      </c>
      <c r="J2" s="24" t="s">
        <v>9</v>
      </c>
      <c r="K2" s="24"/>
      <c r="L2" s="24"/>
      <c r="M2" s="24"/>
      <c r="N2" s="24"/>
      <c r="O2" s="24"/>
      <c r="P2" s="24"/>
      <c r="Q2" s="24"/>
      <c r="R2" s="24"/>
      <c r="S2" s="24"/>
      <c r="T2" s="24"/>
      <c r="U2" s="24"/>
      <c r="V2" s="24"/>
      <c r="W2" s="31" t="s">
        <v>10</v>
      </c>
      <c r="X2" s="31"/>
      <c r="Y2" s="31"/>
      <c r="Z2" s="31"/>
      <c r="AA2" s="36" t="s">
        <v>11</v>
      </c>
      <c r="AB2" s="14" t="s">
        <v>12</v>
      </c>
      <c r="AC2" s="14" t="s">
        <v>13</v>
      </c>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row>
    <row r="3" s="2" customFormat="1" ht="65" customHeight="1" spans="1:259">
      <c r="A3" s="14"/>
      <c r="B3" s="14"/>
      <c r="C3" s="14"/>
      <c r="D3" s="14"/>
      <c r="E3" s="14"/>
      <c r="F3" s="14"/>
      <c r="G3" s="14"/>
      <c r="H3" s="16"/>
      <c r="I3" s="14"/>
      <c r="J3" s="24" t="s">
        <v>14</v>
      </c>
      <c r="K3" s="25" t="s">
        <v>15</v>
      </c>
      <c r="L3" s="25"/>
      <c r="M3" s="25"/>
      <c r="N3" s="25"/>
      <c r="O3" s="25"/>
      <c r="P3" s="25"/>
      <c r="Q3" s="25"/>
      <c r="R3" s="24" t="s">
        <v>16</v>
      </c>
      <c r="S3" s="14" t="s">
        <v>17</v>
      </c>
      <c r="T3" s="24" t="s">
        <v>18</v>
      </c>
      <c r="U3" s="24" t="s">
        <v>19</v>
      </c>
      <c r="V3" s="24" t="s">
        <v>20</v>
      </c>
      <c r="W3" s="31" t="s">
        <v>21</v>
      </c>
      <c r="X3" s="31" t="s">
        <v>22</v>
      </c>
      <c r="Y3" s="31" t="s">
        <v>23</v>
      </c>
      <c r="Z3" s="31" t="s">
        <v>24</v>
      </c>
      <c r="AA3" s="36"/>
      <c r="AB3" s="14"/>
      <c r="AC3" s="14"/>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row>
    <row r="4" s="2" customFormat="1" ht="200" customHeight="1" spans="1:259">
      <c r="A4" s="14"/>
      <c r="B4" s="14"/>
      <c r="C4" s="14"/>
      <c r="D4" s="14"/>
      <c r="E4" s="14"/>
      <c r="F4" s="14"/>
      <c r="G4" s="14"/>
      <c r="H4" s="17"/>
      <c r="I4" s="14"/>
      <c r="J4" s="24"/>
      <c r="K4" s="25"/>
      <c r="L4" s="25"/>
      <c r="M4" s="25"/>
      <c r="N4" s="25"/>
      <c r="O4" s="25"/>
      <c r="P4" s="25"/>
      <c r="Q4" s="25"/>
      <c r="R4" s="24"/>
      <c r="S4" s="14"/>
      <c r="T4" s="24"/>
      <c r="U4" s="24"/>
      <c r="V4" s="24"/>
      <c r="W4" s="31"/>
      <c r="X4" s="31"/>
      <c r="Y4" s="31"/>
      <c r="Z4" s="31"/>
      <c r="AA4" s="36"/>
      <c r="AB4" s="14"/>
      <c r="AC4" s="14"/>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row>
    <row r="5" s="3" customFormat="1" ht="50" customHeight="1" spans="1:259">
      <c r="A5" s="18" t="s">
        <v>14</v>
      </c>
      <c r="B5" s="18"/>
      <c r="C5" s="18"/>
      <c r="D5" s="18"/>
      <c r="E5" s="18"/>
      <c r="F5" s="18"/>
      <c r="G5" s="18"/>
      <c r="H5" s="18"/>
      <c r="I5" s="26"/>
      <c r="J5" s="27">
        <f>SUBTOTAL(9,J6:J43)</f>
        <v>69552.84</v>
      </c>
      <c r="K5" s="27">
        <f t="shared" ref="K5:V5" si="0">SUM(K6:K43)</f>
        <v>65551.2</v>
      </c>
      <c r="L5" s="27">
        <f t="shared" si="0"/>
        <v>61718.2</v>
      </c>
      <c r="M5" s="27">
        <f t="shared" si="0"/>
        <v>2632</v>
      </c>
      <c r="N5" s="27">
        <f t="shared" si="0"/>
        <v>1201</v>
      </c>
      <c r="O5" s="27">
        <f t="shared" si="0"/>
        <v>0</v>
      </c>
      <c r="P5" s="27">
        <f t="shared" si="0"/>
        <v>0</v>
      </c>
      <c r="Q5" s="27">
        <f t="shared" si="0"/>
        <v>0</v>
      </c>
      <c r="R5" s="27">
        <f t="shared" si="0"/>
        <v>1936.64</v>
      </c>
      <c r="S5" s="27">
        <f t="shared" si="0"/>
        <v>2000</v>
      </c>
      <c r="T5" s="27">
        <f t="shared" si="0"/>
        <v>65</v>
      </c>
      <c r="U5" s="27">
        <f t="shared" si="0"/>
        <v>0</v>
      </c>
      <c r="V5" s="27">
        <f t="shared" si="0"/>
        <v>0</v>
      </c>
      <c r="W5" s="32"/>
      <c r="X5" s="32"/>
      <c r="Y5" s="32"/>
      <c r="Z5" s="32"/>
      <c r="AA5" s="38"/>
      <c r="AB5" s="38"/>
      <c r="AC5" s="38"/>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row>
    <row r="6" s="4" customFormat="1" ht="149" customHeight="1" spans="1:259">
      <c r="A6" s="19">
        <v>1</v>
      </c>
      <c r="B6" s="19" t="s">
        <v>25</v>
      </c>
      <c r="C6" s="19" t="s">
        <v>26</v>
      </c>
      <c r="D6" s="20" t="s">
        <v>27</v>
      </c>
      <c r="E6" s="20" t="s">
        <v>28</v>
      </c>
      <c r="F6" s="19" t="s">
        <v>29</v>
      </c>
      <c r="G6" s="21" t="s">
        <v>30</v>
      </c>
      <c r="H6" s="21" t="s">
        <v>31</v>
      </c>
      <c r="I6" s="28" t="s">
        <v>32</v>
      </c>
      <c r="J6" s="29">
        <f>K6+R6+S6+T6+U6+V6</f>
        <v>10000</v>
      </c>
      <c r="K6" s="29">
        <f>SUM(L6:Q6)</f>
        <v>9935</v>
      </c>
      <c r="L6" s="29">
        <v>9935</v>
      </c>
      <c r="M6" s="29"/>
      <c r="N6" s="29"/>
      <c r="O6" s="29"/>
      <c r="P6" s="29"/>
      <c r="Q6" s="29"/>
      <c r="R6" s="29"/>
      <c r="S6" s="29"/>
      <c r="T6" s="29">
        <v>65</v>
      </c>
      <c r="U6" s="29"/>
      <c r="V6" s="33"/>
      <c r="W6" s="34" t="s">
        <v>33</v>
      </c>
      <c r="X6" s="34" t="s">
        <v>34</v>
      </c>
      <c r="Y6" s="34"/>
      <c r="Z6" s="34"/>
      <c r="AA6" s="39" t="s">
        <v>35</v>
      </c>
      <c r="AB6" s="39" t="s">
        <v>36</v>
      </c>
      <c r="AC6" s="40"/>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row>
    <row r="7" s="5" customFormat="1" ht="158" customHeight="1" spans="1:259">
      <c r="A7" s="19">
        <v>2</v>
      </c>
      <c r="B7" s="19" t="s">
        <v>25</v>
      </c>
      <c r="C7" s="19" t="s">
        <v>37</v>
      </c>
      <c r="D7" s="20" t="s">
        <v>38</v>
      </c>
      <c r="E7" s="20" t="s">
        <v>28</v>
      </c>
      <c r="F7" s="19" t="s">
        <v>39</v>
      </c>
      <c r="G7" s="21" t="s">
        <v>29</v>
      </c>
      <c r="H7" s="21" t="s">
        <v>40</v>
      </c>
      <c r="I7" s="28" t="s">
        <v>41</v>
      </c>
      <c r="J7" s="29">
        <f>K7+R7+S7+T7+U7+V7</f>
        <v>9657.824</v>
      </c>
      <c r="K7" s="29">
        <f>SUM(L7:Q7)</f>
        <v>8215.754</v>
      </c>
      <c r="L7" s="29">
        <v>8215.754</v>
      </c>
      <c r="M7" s="29"/>
      <c r="N7" s="29"/>
      <c r="O7" s="29"/>
      <c r="P7" s="29"/>
      <c r="Q7" s="29"/>
      <c r="R7" s="29">
        <v>1442.07</v>
      </c>
      <c r="S7" s="29"/>
      <c r="T7" s="29"/>
      <c r="U7" s="29"/>
      <c r="V7" s="33"/>
      <c r="W7" s="34" t="s">
        <v>33</v>
      </c>
      <c r="X7" s="34" t="s">
        <v>34</v>
      </c>
      <c r="Y7" s="34"/>
      <c r="Z7" s="34"/>
      <c r="AA7" s="39" t="s">
        <v>40</v>
      </c>
      <c r="AB7" s="39" t="s">
        <v>42</v>
      </c>
      <c r="AC7" s="40"/>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row>
    <row r="8" s="4" customFormat="1" ht="121" customHeight="1" spans="1:259">
      <c r="A8" s="19">
        <v>3</v>
      </c>
      <c r="B8" s="19" t="s">
        <v>25</v>
      </c>
      <c r="C8" s="19" t="s">
        <v>43</v>
      </c>
      <c r="D8" s="20" t="s">
        <v>44</v>
      </c>
      <c r="E8" s="20" t="s">
        <v>28</v>
      </c>
      <c r="F8" s="19" t="s">
        <v>29</v>
      </c>
      <c r="G8" s="21" t="s">
        <v>30</v>
      </c>
      <c r="H8" s="21" t="s">
        <v>45</v>
      </c>
      <c r="I8" s="28" t="s">
        <v>46</v>
      </c>
      <c r="J8" s="29">
        <f>K8+R8+S8+T8+U8+V8</f>
        <v>2000</v>
      </c>
      <c r="K8" s="29">
        <f>SUM(L8:Q8)</f>
        <v>2000</v>
      </c>
      <c r="L8" s="29">
        <v>2000</v>
      </c>
      <c r="M8" s="29"/>
      <c r="N8" s="29"/>
      <c r="O8" s="29"/>
      <c r="P8" s="29"/>
      <c r="Q8" s="29"/>
      <c r="R8" s="29"/>
      <c r="S8" s="29"/>
      <c r="T8" s="29"/>
      <c r="U8" s="29"/>
      <c r="V8" s="33"/>
      <c r="W8" s="34" t="s">
        <v>33</v>
      </c>
      <c r="X8" s="34" t="s">
        <v>34</v>
      </c>
      <c r="Y8" s="34" t="s">
        <v>47</v>
      </c>
      <c r="Z8" s="34" t="s">
        <v>48</v>
      </c>
      <c r="AA8" s="39" t="s">
        <v>49</v>
      </c>
      <c r="AB8" s="39" t="s">
        <v>50</v>
      </c>
      <c r="AC8" s="40"/>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row>
    <row r="9" s="4" customFormat="1" ht="148" customHeight="1" spans="1:259">
      <c r="A9" s="19">
        <v>4</v>
      </c>
      <c r="B9" s="19" t="s">
        <v>25</v>
      </c>
      <c r="C9" s="19" t="s">
        <v>51</v>
      </c>
      <c r="D9" s="20" t="s">
        <v>52</v>
      </c>
      <c r="E9" s="20" t="s">
        <v>28</v>
      </c>
      <c r="F9" s="19" t="s">
        <v>29</v>
      </c>
      <c r="G9" s="21" t="s">
        <v>30</v>
      </c>
      <c r="H9" s="21" t="s">
        <v>53</v>
      </c>
      <c r="I9" s="28" t="s">
        <v>54</v>
      </c>
      <c r="J9" s="29">
        <f>K9+R9+S9+T9+U9+V9</f>
        <v>425</v>
      </c>
      <c r="K9" s="29">
        <f>SUM(L9:Q9)</f>
        <v>425</v>
      </c>
      <c r="L9" s="29">
        <v>425</v>
      </c>
      <c r="M9" s="29"/>
      <c r="N9" s="29"/>
      <c r="O9" s="29"/>
      <c r="P9" s="29"/>
      <c r="Q9" s="29"/>
      <c r="R9" s="29"/>
      <c r="S9" s="29"/>
      <c r="T9" s="29"/>
      <c r="U9" s="29"/>
      <c r="V9" s="33"/>
      <c r="W9" s="34" t="s">
        <v>33</v>
      </c>
      <c r="X9" s="34" t="s">
        <v>34</v>
      </c>
      <c r="Y9" s="34" t="s">
        <v>47</v>
      </c>
      <c r="Z9" s="34" t="s">
        <v>48</v>
      </c>
      <c r="AA9" s="39" t="s">
        <v>55</v>
      </c>
      <c r="AB9" s="39" t="s">
        <v>56</v>
      </c>
      <c r="AC9" s="40"/>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row>
    <row r="10" s="5" customFormat="1" ht="193" customHeight="1" spans="1:259">
      <c r="A10" s="19">
        <v>5</v>
      </c>
      <c r="B10" s="19" t="s">
        <v>25</v>
      </c>
      <c r="C10" s="19" t="s">
        <v>57</v>
      </c>
      <c r="D10" s="20" t="s">
        <v>58</v>
      </c>
      <c r="E10" s="20" t="s">
        <v>28</v>
      </c>
      <c r="F10" s="19" t="s">
        <v>29</v>
      </c>
      <c r="G10" s="21" t="s">
        <v>30</v>
      </c>
      <c r="H10" s="21" t="s">
        <v>59</v>
      </c>
      <c r="I10" s="28" t="s">
        <v>60</v>
      </c>
      <c r="J10" s="29">
        <f>K10+R10+S10+T10+U10+V10</f>
        <v>6600</v>
      </c>
      <c r="K10" s="29">
        <f>SUM(L10:Q10)</f>
        <v>6600</v>
      </c>
      <c r="L10" s="29">
        <v>6600</v>
      </c>
      <c r="M10" s="29"/>
      <c r="N10" s="29"/>
      <c r="O10" s="29"/>
      <c r="P10" s="29"/>
      <c r="Q10" s="29"/>
      <c r="R10" s="29"/>
      <c r="S10" s="29"/>
      <c r="T10" s="29"/>
      <c r="U10" s="29"/>
      <c r="V10" s="33"/>
      <c r="W10" s="34" t="s">
        <v>33</v>
      </c>
      <c r="X10" s="34" t="s">
        <v>34</v>
      </c>
      <c r="Y10" s="34" t="s">
        <v>47</v>
      </c>
      <c r="Z10" s="34" t="s">
        <v>48</v>
      </c>
      <c r="AA10" s="39" t="s">
        <v>61</v>
      </c>
      <c r="AB10" s="39" t="s">
        <v>62</v>
      </c>
      <c r="AC10" s="40"/>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row>
    <row r="11" s="5" customFormat="1" ht="181" customHeight="1" spans="1:259">
      <c r="A11" s="19">
        <v>6</v>
      </c>
      <c r="B11" s="19" t="s">
        <v>25</v>
      </c>
      <c r="C11" s="19" t="s">
        <v>63</v>
      </c>
      <c r="D11" s="20" t="s">
        <v>64</v>
      </c>
      <c r="E11" s="20" t="s">
        <v>28</v>
      </c>
      <c r="F11" s="19" t="s">
        <v>29</v>
      </c>
      <c r="G11" s="21" t="s">
        <v>30</v>
      </c>
      <c r="H11" s="21" t="s">
        <v>59</v>
      </c>
      <c r="I11" s="28" t="s">
        <v>65</v>
      </c>
      <c r="J11" s="29">
        <f>K11+R11+S11+T11+U11+V11</f>
        <v>4660</v>
      </c>
      <c r="K11" s="29">
        <f>SUM(L11:Q11)</f>
        <v>4660</v>
      </c>
      <c r="L11" s="29">
        <v>4660</v>
      </c>
      <c r="M11" s="29"/>
      <c r="N11" s="29"/>
      <c r="O11" s="29"/>
      <c r="P11" s="29"/>
      <c r="Q11" s="29"/>
      <c r="R11" s="29"/>
      <c r="S11" s="29"/>
      <c r="T11" s="29"/>
      <c r="U11" s="29"/>
      <c r="V11" s="33"/>
      <c r="W11" s="34" t="s">
        <v>33</v>
      </c>
      <c r="X11" s="34" t="s">
        <v>34</v>
      </c>
      <c r="Y11" s="34" t="s">
        <v>47</v>
      </c>
      <c r="Z11" s="34" t="s">
        <v>48</v>
      </c>
      <c r="AA11" s="39" t="s">
        <v>61</v>
      </c>
      <c r="AB11" s="39" t="s">
        <v>62</v>
      </c>
      <c r="AC11" s="40"/>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row>
    <row r="12" s="5" customFormat="1" ht="151" customHeight="1" spans="1:259">
      <c r="A12" s="19">
        <v>7</v>
      </c>
      <c r="B12" s="19" t="s">
        <v>25</v>
      </c>
      <c r="C12" s="19" t="s">
        <v>66</v>
      </c>
      <c r="D12" s="20" t="s">
        <v>67</v>
      </c>
      <c r="E12" s="20" t="s">
        <v>28</v>
      </c>
      <c r="F12" s="19" t="s">
        <v>68</v>
      </c>
      <c r="G12" s="21" t="s">
        <v>30</v>
      </c>
      <c r="H12" s="21" t="s">
        <v>69</v>
      </c>
      <c r="I12" s="28" t="s">
        <v>70</v>
      </c>
      <c r="J12" s="29">
        <f>K12+R12+S12+T12+U12+V12</f>
        <v>980</v>
      </c>
      <c r="K12" s="29">
        <f>SUM(L12:Q12)</f>
        <v>980</v>
      </c>
      <c r="L12" s="29">
        <v>980</v>
      </c>
      <c r="M12" s="29"/>
      <c r="N12" s="29"/>
      <c r="O12" s="29"/>
      <c r="P12" s="29"/>
      <c r="Q12" s="29"/>
      <c r="R12" s="29"/>
      <c r="S12" s="29"/>
      <c r="T12" s="29"/>
      <c r="U12" s="29"/>
      <c r="V12" s="33"/>
      <c r="W12" s="34" t="s">
        <v>33</v>
      </c>
      <c r="X12" s="34" t="s">
        <v>34</v>
      </c>
      <c r="Y12" s="34" t="s">
        <v>47</v>
      </c>
      <c r="Z12" s="34" t="s">
        <v>48</v>
      </c>
      <c r="AA12" s="39" t="s">
        <v>40</v>
      </c>
      <c r="AB12" s="39" t="s">
        <v>71</v>
      </c>
      <c r="AC12" s="40"/>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row>
    <row r="13" s="5" customFormat="1" ht="249" customHeight="1" spans="1:259">
      <c r="A13" s="19">
        <v>8</v>
      </c>
      <c r="B13" s="19" t="s">
        <v>25</v>
      </c>
      <c r="C13" s="19" t="s">
        <v>72</v>
      </c>
      <c r="D13" s="20" t="s">
        <v>73</v>
      </c>
      <c r="E13" s="20" t="s">
        <v>28</v>
      </c>
      <c r="F13" s="19" t="s">
        <v>29</v>
      </c>
      <c r="G13" s="21" t="s">
        <v>30</v>
      </c>
      <c r="H13" s="21" t="s">
        <v>74</v>
      </c>
      <c r="I13" s="28" t="s">
        <v>75</v>
      </c>
      <c r="J13" s="29">
        <f>K13+R13+S13+T13+U13+V13</f>
        <v>3733</v>
      </c>
      <c r="K13" s="29">
        <f>SUM(L13:Q13)</f>
        <v>3733</v>
      </c>
      <c r="L13" s="29">
        <v>3733</v>
      </c>
      <c r="M13" s="29"/>
      <c r="N13" s="29"/>
      <c r="O13" s="29"/>
      <c r="P13" s="29"/>
      <c r="Q13" s="29"/>
      <c r="R13" s="29"/>
      <c r="S13" s="29"/>
      <c r="T13" s="29"/>
      <c r="U13" s="29"/>
      <c r="V13" s="33"/>
      <c r="W13" s="34" t="s">
        <v>33</v>
      </c>
      <c r="X13" s="34" t="s">
        <v>34</v>
      </c>
      <c r="Y13" s="34" t="s">
        <v>47</v>
      </c>
      <c r="Z13" s="34" t="s">
        <v>48</v>
      </c>
      <c r="AA13" s="39" t="s">
        <v>76</v>
      </c>
      <c r="AB13" s="39" t="s">
        <v>77</v>
      </c>
      <c r="AC13" s="40"/>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row>
    <row r="14" s="5" customFormat="1" ht="125" customHeight="1" spans="1:259">
      <c r="A14" s="19">
        <v>9</v>
      </c>
      <c r="B14" s="19" t="s">
        <v>25</v>
      </c>
      <c r="C14" s="19" t="s">
        <v>78</v>
      </c>
      <c r="D14" s="20" t="s">
        <v>79</v>
      </c>
      <c r="E14" s="20" t="s">
        <v>28</v>
      </c>
      <c r="F14" s="19" t="s">
        <v>29</v>
      </c>
      <c r="G14" s="21" t="s">
        <v>80</v>
      </c>
      <c r="H14" s="21" t="s">
        <v>25</v>
      </c>
      <c r="I14" s="28" t="s">
        <v>81</v>
      </c>
      <c r="J14" s="29">
        <f t="shared" ref="J14:J22" si="1">K14+R14+S14+T14+U14+V14</f>
        <v>1739.698972</v>
      </c>
      <c r="K14" s="29">
        <f t="shared" ref="K14:K22" si="2">SUM(L14:Q14)</f>
        <v>1739.698972</v>
      </c>
      <c r="L14" s="29">
        <v>1739.698972</v>
      </c>
      <c r="M14" s="29"/>
      <c r="N14" s="29"/>
      <c r="O14" s="29"/>
      <c r="P14" s="29"/>
      <c r="Q14" s="29"/>
      <c r="R14" s="29"/>
      <c r="S14" s="29"/>
      <c r="T14" s="29"/>
      <c r="U14" s="29"/>
      <c r="V14" s="33"/>
      <c r="W14" s="34" t="s">
        <v>33</v>
      </c>
      <c r="X14" s="34" t="s">
        <v>34</v>
      </c>
      <c r="Y14" s="34" t="s">
        <v>47</v>
      </c>
      <c r="Z14" s="34" t="s">
        <v>48</v>
      </c>
      <c r="AA14" s="39" t="s">
        <v>82</v>
      </c>
      <c r="AB14" s="39" t="s">
        <v>83</v>
      </c>
      <c r="AC14" s="40"/>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row>
    <row r="15" s="5" customFormat="1" ht="130" customHeight="1" spans="1:259">
      <c r="A15" s="19">
        <v>10</v>
      </c>
      <c r="B15" s="19" t="s">
        <v>25</v>
      </c>
      <c r="C15" s="19" t="s">
        <v>84</v>
      </c>
      <c r="D15" s="20" t="s">
        <v>85</v>
      </c>
      <c r="E15" s="20" t="s">
        <v>86</v>
      </c>
      <c r="F15" s="19" t="s">
        <v>29</v>
      </c>
      <c r="G15" s="21" t="s">
        <v>80</v>
      </c>
      <c r="H15" s="21" t="s">
        <v>87</v>
      </c>
      <c r="I15" s="28" t="s">
        <v>88</v>
      </c>
      <c r="J15" s="29">
        <f t="shared" si="1"/>
        <v>1098.6</v>
      </c>
      <c r="K15" s="29">
        <f t="shared" si="2"/>
        <v>1098.6</v>
      </c>
      <c r="L15" s="29">
        <v>1098.6</v>
      </c>
      <c r="M15" s="29"/>
      <c r="N15" s="29"/>
      <c r="O15" s="29"/>
      <c r="P15" s="29"/>
      <c r="Q15" s="29"/>
      <c r="R15" s="29"/>
      <c r="S15" s="29"/>
      <c r="T15" s="29"/>
      <c r="U15" s="29"/>
      <c r="V15" s="33"/>
      <c r="W15" s="34" t="s">
        <v>33</v>
      </c>
      <c r="X15" s="34" t="s">
        <v>34</v>
      </c>
      <c r="Y15" s="34" t="s">
        <v>47</v>
      </c>
      <c r="Z15" s="34" t="s">
        <v>48</v>
      </c>
      <c r="AA15" s="39" t="s">
        <v>76</v>
      </c>
      <c r="AB15" s="39" t="s">
        <v>77</v>
      </c>
      <c r="AC15" s="40"/>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row>
    <row r="16" s="5" customFormat="1" ht="130" customHeight="1" spans="1:259">
      <c r="A16" s="19">
        <v>11</v>
      </c>
      <c r="B16" s="19" t="s">
        <v>25</v>
      </c>
      <c r="C16" s="19" t="s">
        <v>89</v>
      </c>
      <c r="D16" s="20" t="s">
        <v>90</v>
      </c>
      <c r="E16" s="20" t="s">
        <v>86</v>
      </c>
      <c r="F16" s="19" t="s">
        <v>29</v>
      </c>
      <c r="G16" s="21" t="s">
        <v>80</v>
      </c>
      <c r="H16" s="21" t="s">
        <v>87</v>
      </c>
      <c r="I16" s="28" t="s">
        <v>91</v>
      </c>
      <c r="J16" s="29">
        <f t="shared" si="1"/>
        <v>2482.488</v>
      </c>
      <c r="K16" s="29">
        <f t="shared" si="2"/>
        <v>2482.488</v>
      </c>
      <c r="L16" s="29">
        <v>2482.488</v>
      </c>
      <c r="M16" s="29"/>
      <c r="N16" s="29"/>
      <c r="O16" s="29"/>
      <c r="P16" s="29"/>
      <c r="Q16" s="29"/>
      <c r="R16" s="29"/>
      <c r="S16" s="29"/>
      <c r="T16" s="29"/>
      <c r="U16" s="29"/>
      <c r="V16" s="33"/>
      <c r="W16" s="34" t="s">
        <v>33</v>
      </c>
      <c r="X16" s="34" t="s">
        <v>34</v>
      </c>
      <c r="Y16" s="34" t="s">
        <v>47</v>
      </c>
      <c r="Z16" s="34" t="s">
        <v>48</v>
      </c>
      <c r="AA16" s="39" t="s">
        <v>92</v>
      </c>
      <c r="AB16" s="39" t="s">
        <v>93</v>
      </c>
      <c r="AC16" s="40"/>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row>
    <row r="17" s="5" customFormat="1" ht="103" customHeight="1" spans="1:259">
      <c r="A17" s="19">
        <v>12</v>
      </c>
      <c r="B17" s="19" t="s">
        <v>25</v>
      </c>
      <c r="C17" s="19" t="s">
        <v>94</v>
      </c>
      <c r="D17" s="20" t="s">
        <v>95</v>
      </c>
      <c r="E17" s="20" t="s">
        <v>86</v>
      </c>
      <c r="F17" s="19" t="s">
        <v>29</v>
      </c>
      <c r="G17" s="21" t="s">
        <v>30</v>
      </c>
      <c r="H17" s="21" t="s">
        <v>87</v>
      </c>
      <c r="I17" s="28" t="s">
        <v>96</v>
      </c>
      <c r="J17" s="29">
        <f t="shared" si="1"/>
        <v>147.7347</v>
      </c>
      <c r="K17" s="29">
        <f t="shared" si="2"/>
        <v>147.7347</v>
      </c>
      <c r="L17" s="29">
        <v>147.7347</v>
      </c>
      <c r="M17" s="29"/>
      <c r="N17" s="29"/>
      <c r="O17" s="29"/>
      <c r="P17" s="29"/>
      <c r="Q17" s="29"/>
      <c r="R17" s="29"/>
      <c r="S17" s="29"/>
      <c r="T17" s="29"/>
      <c r="U17" s="29"/>
      <c r="V17" s="33"/>
      <c r="W17" s="34" t="s">
        <v>33</v>
      </c>
      <c r="X17" s="34" t="s">
        <v>34</v>
      </c>
      <c r="Y17" s="34" t="s">
        <v>47</v>
      </c>
      <c r="Z17" s="34" t="s">
        <v>48</v>
      </c>
      <c r="AA17" s="39" t="s">
        <v>92</v>
      </c>
      <c r="AB17" s="39" t="s">
        <v>93</v>
      </c>
      <c r="AC17" s="40"/>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row>
    <row r="18" s="5" customFormat="1" ht="272" customHeight="1" spans="1:259">
      <c r="A18" s="19">
        <v>13</v>
      </c>
      <c r="B18" s="19" t="s">
        <v>25</v>
      </c>
      <c r="C18" s="19" t="s">
        <v>97</v>
      </c>
      <c r="D18" s="20" t="s">
        <v>98</v>
      </c>
      <c r="E18" s="20" t="s">
        <v>99</v>
      </c>
      <c r="F18" s="19" t="s">
        <v>29</v>
      </c>
      <c r="G18" s="21" t="s">
        <v>30</v>
      </c>
      <c r="H18" s="21" t="s">
        <v>59</v>
      </c>
      <c r="I18" s="28" t="s">
        <v>100</v>
      </c>
      <c r="J18" s="29">
        <f t="shared" si="1"/>
        <v>4450</v>
      </c>
      <c r="K18" s="29">
        <f t="shared" si="2"/>
        <v>3095.43</v>
      </c>
      <c r="L18" s="29">
        <v>1950</v>
      </c>
      <c r="M18" s="29"/>
      <c r="N18" s="29">
        <v>1145.43</v>
      </c>
      <c r="O18" s="29"/>
      <c r="P18" s="29"/>
      <c r="Q18" s="29"/>
      <c r="R18" s="29">
        <v>354.57</v>
      </c>
      <c r="S18" s="29">
        <v>1000</v>
      </c>
      <c r="T18" s="29"/>
      <c r="U18" s="29"/>
      <c r="V18" s="33"/>
      <c r="W18" s="34" t="s">
        <v>33</v>
      </c>
      <c r="X18" s="34" t="s">
        <v>34</v>
      </c>
      <c r="Y18" s="34" t="s">
        <v>47</v>
      </c>
      <c r="Z18" s="34" t="s">
        <v>48</v>
      </c>
      <c r="AA18" s="39" t="s">
        <v>61</v>
      </c>
      <c r="AB18" s="39" t="s">
        <v>62</v>
      </c>
      <c r="AC18" s="40"/>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row>
    <row r="19" s="5" customFormat="1" ht="314" customHeight="1" spans="1:259">
      <c r="A19" s="19">
        <v>14</v>
      </c>
      <c r="B19" s="19" t="s">
        <v>25</v>
      </c>
      <c r="C19" s="19" t="s">
        <v>101</v>
      </c>
      <c r="D19" s="20" t="s">
        <v>102</v>
      </c>
      <c r="E19" s="20" t="s">
        <v>99</v>
      </c>
      <c r="F19" s="19" t="s">
        <v>29</v>
      </c>
      <c r="G19" s="21" t="s">
        <v>30</v>
      </c>
      <c r="H19" s="21" t="s">
        <v>103</v>
      </c>
      <c r="I19" s="28" t="s">
        <v>104</v>
      </c>
      <c r="J19" s="29">
        <f t="shared" si="1"/>
        <v>2185</v>
      </c>
      <c r="K19" s="29">
        <f t="shared" si="2"/>
        <v>1185</v>
      </c>
      <c r="L19" s="29">
        <v>1185</v>
      </c>
      <c r="M19" s="29"/>
      <c r="N19" s="29"/>
      <c r="O19" s="29"/>
      <c r="P19" s="29"/>
      <c r="Q19" s="29"/>
      <c r="R19" s="29"/>
      <c r="S19" s="29">
        <v>1000</v>
      </c>
      <c r="T19" s="29"/>
      <c r="U19" s="29"/>
      <c r="V19" s="33"/>
      <c r="W19" s="34" t="s">
        <v>33</v>
      </c>
      <c r="X19" s="34" t="s">
        <v>34</v>
      </c>
      <c r="Y19" s="34" t="s">
        <v>47</v>
      </c>
      <c r="Z19" s="34" t="s">
        <v>48</v>
      </c>
      <c r="AA19" s="39" t="s">
        <v>35</v>
      </c>
      <c r="AB19" s="39" t="s">
        <v>36</v>
      </c>
      <c r="AC19" s="40"/>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row>
    <row r="20" s="5" customFormat="1" ht="121" customHeight="1" spans="1:259">
      <c r="A20" s="19">
        <v>15</v>
      </c>
      <c r="B20" s="19" t="s">
        <v>25</v>
      </c>
      <c r="C20" s="19" t="s">
        <v>105</v>
      </c>
      <c r="D20" s="20" t="s">
        <v>106</v>
      </c>
      <c r="E20" s="20" t="s">
        <v>99</v>
      </c>
      <c r="F20" s="19" t="s">
        <v>29</v>
      </c>
      <c r="G20" s="21" t="s">
        <v>30</v>
      </c>
      <c r="H20" s="21" t="s">
        <v>107</v>
      </c>
      <c r="I20" s="28" t="s">
        <v>108</v>
      </c>
      <c r="J20" s="29">
        <f t="shared" si="1"/>
        <v>6932.047473</v>
      </c>
      <c r="K20" s="29">
        <f t="shared" si="2"/>
        <v>6792.047473</v>
      </c>
      <c r="L20" s="29">
        <v>6792.047473</v>
      </c>
      <c r="M20" s="29"/>
      <c r="N20" s="29"/>
      <c r="O20" s="29"/>
      <c r="P20" s="29"/>
      <c r="Q20" s="29"/>
      <c r="R20" s="29">
        <v>140</v>
      </c>
      <c r="S20" s="29"/>
      <c r="T20" s="29"/>
      <c r="U20" s="29"/>
      <c r="V20" s="33"/>
      <c r="W20" s="34" t="s">
        <v>33</v>
      </c>
      <c r="X20" s="34" t="s">
        <v>34</v>
      </c>
      <c r="Y20" s="34" t="s">
        <v>47</v>
      </c>
      <c r="Z20" s="34" t="s">
        <v>48</v>
      </c>
      <c r="AA20" s="39" t="s">
        <v>109</v>
      </c>
      <c r="AB20" s="39" t="s">
        <v>110</v>
      </c>
      <c r="AC20" s="40"/>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row>
    <row r="21" s="5" customFormat="1" ht="121" customHeight="1" spans="1:259">
      <c r="A21" s="19">
        <v>16</v>
      </c>
      <c r="B21" s="19" t="s">
        <v>25</v>
      </c>
      <c r="C21" s="19" t="s">
        <v>111</v>
      </c>
      <c r="D21" s="20" t="s">
        <v>112</v>
      </c>
      <c r="E21" s="20" t="s">
        <v>99</v>
      </c>
      <c r="F21" s="19" t="s">
        <v>29</v>
      </c>
      <c r="G21" s="21" t="s">
        <v>30</v>
      </c>
      <c r="H21" s="21" t="s">
        <v>113</v>
      </c>
      <c r="I21" s="28" t="s">
        <v>114</v>
      </c>
      <c r="J21" s="29">
        <f t="shared" si="1"/>
        <v>2400</v>
      </c>
      <c r="K21" s="29">
        <f t="shared" si="2"/>
        <v>2400</v>
      </c>
      <c r="L21" s="29">
        <v>2400</v>
      </c>
      <c r="M21" s="29"/>
      <c r="N21" s="29"/>
      <c r="O21" s="29"/>
      <c r="P21" s="29"/>
      <c r="Q21" s="29"/>
      <c r="R21" s="29"/>
      <c r="S21" s="29"/>
      <c r="T21" s="29"/>
      <c r="U21" s="29"/>
      <c r="V21" s="33"/>
      <c r="W21" s="34" t="s">
        <v>33</v>
      </c>
      <c r="X21" s="34" t="s">
        <v>34</v>
      </c>
      <c r="Y21" s="34" t="s">
        <v>47</v>
      </c>
      <c r="Z21" s="34" t="s">
        <v>48</v>
      </c>
      <c r="AA21" s="39" t="s">
        <v>109</v>
      </c>
      <c r="AB21" s="39" t="s">
        <v>110</v>
      </c>
      <c r="AC21" s="40"/>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row>
    <row r="22" s="5" customFormat="1" ht="409" customHeight="1" spans="1:259">
      <c r="A22" s="19">
        <v>17</v>
      </c>
      <c r="B22" s="19" t="s">
        <v>25</v>
      </c>
      <c r="C22" s="19" t="s">
        <v>115</v>
      </c>
      <c r="D22" s="20" t="s">
        <v>116</v>
      </c>
      <c r="E22" s="20" t="s">
        <v>99</v>
      </c>
      <c r="F22" s="19" t="s">
        <v>29</v>
      </c>
      <c r="G22" s="21" t="s">
        <v>30</v>
      </c>
      <c r="H22" s="21" t="s">
        <v>117</v>
      </c>
      <c r="I22" s="28" t="s">
        <v>118</v>
      </c>
      <c r="J22" s="29">
        <f t="shared" si="1"/>
        <v>2686.200152</v>
      </c>
      <c r="K22" s="29">
        <f t="shared" si="2"/>
        <v>2686.200152</v>
      </c>
      <c r="L22" s="29">
        <v>55</v>
      </c>
      <c r="M22" s="29">
        <v>2631.200152</v>
      </c>
      <c r="N22" s="29"/>
      <c r="O22" s="29"/>
      <c r="P22" s="29"/>
      <c r="Q22" s="29"/>
      <c r="R22" s="29"/>
      <c r="S22" s="29"/>
      <c r="T22" s="29"/>
      <c r="U22" s="29"/>
      <c r="V22" s="33"/>
      <c r="W22" s="34" t="s">
        <v>33</v>
      </c>
      <c r="X22" s="34" t="s">
        <v>34</v>
      </c>
      <c r="Y22" s="34" t="s">
        <v>47</v>
      </c>
      <c r="Z22" s="34" t="s">
        <v>48</v>
      </c>
      <c r="AA22" s="39" t="s">
        <v>119</v>
      </c>
      <c r="AB22" s="39" t="s">
        <v>120</v>
      </c>
      <c r="AC22" s="40"/>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row>
    <row r="23" s="5" customFormat="1" ht="158" customHeight="1" spans="1:259">
      <c r="A23" s="19">
        <v>18</v>
      </c>
      <c r="B23" s="19" t="s">
        <v>25</v>
      </c>
      <c r="C23" s="19" t="s">
        <v>121</v>
      </c>
      <c r="D23" s="20" t="s">
        <v>122</v>
      </c>
      <c r="E23" s="20" t="s">
        <v>99</v>
      </c>
      <c r="F23" s="19" t="s">
        <v>123</v>
      </c>
      <c r="G23" s="21" t="s">
        <v>29</v>
      </c>
      <c r="H23" s="21" t="s">
        <v>124</v>
      </c>
      <c r="I23" s="28" t="s">
        <v>125</v>
      </c>
      <c r="J23" s="29">
        <f t="shared" ref="J14:J31" si="3">K23+R23+S23+T23+U23+V23</f>
        <v>127.08</v>
      </c>
      <c r="K23" s="29">
        <f t="shared" ref="K14:K31" si="4">SUM(L23:Q23)</f>
        <v>127.08</v>
      </c>
      <c r="L23" s="29">
        <v>127.08</v>
      </c>
      <c r="M23" s="29"/>
      <c r="N23" s="29"/>
      <c r="O23" s="29"/>
      <c r="P23" s="29"/>
      <c r="Q23" s="29"/>
      <c r="R23" s="29"/>
      <c r="S23" s="29"/>
      <c r="T23" s="29"/>
      <c r="U23" s="29"/>
      <c r="V23" s="33"/>
      <c r="W23" s="34" t="s">
        <v>33</v>
      </c>
      <c r="X23" s="34" t="s">
        <v>34</v>
      </c>
      <c r="Y23" s="34" t="s">
        <v>47</v>
      </c>
      <c r="Z23" s="34" t="s">
        <v>48</v>
      </c>
      <c r="AA23" s="39" t="s">
        <v>126</v>
      </c>
      <c r="AB23" s="39" t="s">
        <v>127</v>
      </c>
      <c r="AC23" s="40"/>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row>
    <row r="24" s="5" customFormat="1" ht="158" customHeight="1" spans="1:259">
      <c r="A24" s="19">
        <v>19</v>
      </c>
      <c r="B24" s="19" t="s">
        <v>25</v>
      </c>
      <c r="C24" s="19" t="s">
        <v>128</v>
      </c>
      <c r="D24" s="20" t="s">
        <v>129</v>
      </c>
      <c r="E24" s="20" t="s">
        <v>99</v>
      </c>
      <c r="F24" s="19" t="s">
        <v>130</v>
      </c>
      <c r="G24" s="21" t="s">
        <v>29</v>
      </c>
      <c r="H24" s="21" t="s">
        <v>131</v>
      </c>
      <c r="I24" s="28" t="s">
        <v>132</v>
      </c>
      <c r="J24" s="29">
        <f t="shared" si="3"/>
        <v>662</v>
      </c>
      <c r="K24" s="29">
        <f t="shared" si="4"/>
        <v>662</v>
      </c>
      <c r="L24" s="29">
        <v>662</v>
      </c>
      <c r="M24" s="29"/>
      <c r="N24" s="29"/>
      <c r="O24" s="29"/>
      <c r="P24" s="29"/>
      <c r="Q24" s="29"/>
      <c r="R24" s="29"/>
      <c r="S24" s="29"/>
      <c r="T24" s="29"/>
      <c r="U24" s="29"/>
      <c r="V24" s="33"/>
      <c r="W24" s="34" t="s">
        <v>33</v>
      </c>
      <c r="X24" s="34" t="s">
        <v>34</v>
      </c>
      <c r="Y24" s="34" t="s">
        <v>47</v>
      </c>
      <c r="Z24" s="34" t="s">
        <v>48</v>
      </c>
      <c r="AA24" s="39" t="s">
        <v>133</v>
      </c>
      <c r="AB24" s="39" t="s">
        <v>134</v>
      </c>
      <c r="AC24" s="40"/>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row>
    <row r="25" s="5" customFormat="1" ht="129" customHeight="1" spans="1:259">
      <c r="A25" s="19">
        <v>20</v>
      </c>
      <c r="B25" s="19" t="s">
        <v>25</v>
      </c>
      <c r="C25" s="19" t="s">
        <v>135</v>
      </c>
      <c r="D25" s="20" t="s">
        <v>136</v>
      </c>
      <c r="E25" s="20" t="s">
        <v>137</v>
      </c>
      <c r="F25" s="19" t="s">
        <v>29</v>
      </c>
      <c r="G25" s="21" t="s">
        <v>80</v>
      </c>
      <c r="H25" s="21" t="s">
        <v>138</v>
      </c>
      <c r="I25" s="28" t="s">
        <v>139</v>
      </c>
      <c r="J25" s="29">
        <f t="shared" si="3"/>
        <v>314.928</v>
      </c>
      <c r="K25" s="29">
        <f t="shared" si="4"/>
        <v>314.928</v>
      </c>
      <c r="L25" s="29">
        <v>314.928</v>
      </c>
      <c r="M25" s="29"/>
      <c r="N25" s="29"/>
      <c r="O25" s="29"/>
      <c r="P25" s="29"/>
      <c r="Q25" s="29"/>
      <c r="R25" s="29"/>
      <c r="S25" s="29"/>
      <c r="T25" s="29"/>
      <c r="U25" s="29"/>
      <c r="V25" s="33"/>
      <c r="W25" s="34" t="s">
        <v>33</v>
      </c>
      <c r="X25" s="34" t="s">
        <v>34</v>
      </c>
      <c r="Y25" s="34" t="s">
        <v>47</v>
      </c>
      <c r="Z25" s="34" t="s">
        <v>48</v>
      </c>
      <c r="AA25" s="39" t="s">
        <v>140</v>
      </c>
      <c r="AB25" s="39" t="s">
        <v>141</v>
      </c>
      <c r="AC25" s="40"/>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row>
    <row r="26" s="5" customFormat="1" ht="132" customHeight="1" spans="1:259">
      <c r="A26" s="19">
        <v>21</v>
      </c>
      <c r="B26" s="19" t="s">
        <v>25</v>
      </c>
      <c r="C26" s="19" t="s">
        <v>142</v>
      </c>
      <c r="D26" s="20" t="s">
        <v>143</v>
      </c>
      <c r="E26" s="20" t="s">
        <v>137</v>
      </c>
      <c r="F26" s="19" t="s">
        <v>29</v>
      </c>
      <c r="G26" s="21" t="s">
        <v>30</v>
      </c>
      <c r="H26" s="21" t="s">
        <v>144</v>
      </c>
      <c r="I26" s="28" t="s">
        <v>145</v>
      </c>
      <c r="J26" s="29">
        <f t="shared" si="3"/>
        <v>58</v>
      </c>
      <c r="K26" s="29">
        <f t="shared" si="4"/>
        <v>58</v>
      </c>
      <c r="L26" s="29">
        <v>58</v>
      </c>
      <c r="M26" s="29"/>
      <c r="N26" s="29"/>
      <c r="O26" s="29"/>
      <c r="P26" s="29"/>
      <c r="Q26" s="29"/>
      <c r="R26" s="29"/>
      <c r="S26" s="29"/>
      <c r="T26" s="29"/>
      <c r="U26" s="29"/>
      <c r="V26" s="33"/>
      <c r="W26" s="34" t="s">
        <v>33</v>
      </c>
      <c r="X26" s="34" t="s">
        <v>34</v>
      </c>
      <c r="Y26" s="34" t="s">
        <v>47</v>
      </c>
      <c r="Z26" s="34" t="s">
        <v>48</v>
      </c>
      <c r="AA26" s="39" t="s">
        <v>40</v>
      </c>
      <c r="AB26" s="39" t="s">
        <v>71</v>
      </c>
      <c r="AC26" s="40"/>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row>
    <row r="27" s="5" customFormat="1" ht="121" customHeight="1" spans="1:259">
      <c r="A27" s="19">
        <v>22</v>
      </c>
      <c r="B27" s="19" t="s">
        <v>25</v>
      </c>
      <c r="C27" s="19" t="s">
        <v>146</v>
      </c>
      <c r="D27" s="20" t="s">
        <v>147</v>
      </c>
      <c r="E27" s="20" t="s">
        <v>137</v>
      </c>
      <c r="F27" s="19" t="s">
        <v>29</v>
      </c>
      <c r="G27" s="21" t="s">
        <v>30</v>
      </c>
      <c r="H27" s="21" t="s">
        <v>148</v>
      </c>
      <c r="I27" s="28" t="s">
        <v>149</v>
      </c>
      <c r="J27" s="29">
        <f t="shared" si="3"/>
        <v>133.11426</v>
      </c>
      <c r="K27" s="29">
        <f t="shared" si="4"/>
        <v>133.11426</v>
      </c>
      <c r="L27" s="29">
        <v>133.11426</v>
      </c>
      <c r="M27" s="29"/>
      <c r="N27" s="29"/>
      <c r="O27" s="29"/>
      <c r="P27" s="29"/>
      <c r="Q27" s="29"/>
      <c r="R27" s="29"/>
      <c r="S27" s="29"/>
      <c r="T27" s="29"/>
      <c r="U27" s="29"/>
      <c r="V27" s="33"/>
      <c r="W27" s="34" t="s">
        <v>33</v>
      </c>
      <c r="X27" s="34" t="s">
        <v>34</v>
      </c>
      <c r="Y27" s="34" t="s">
        <v>47</v>
      </c>
      <c r="Z27" s="34" t="s">
        <v>48</v>
      </c>
      <c r="AA27" s="39" t="s">
        <v>49</v>
      </c>
      <c r="AB27" s="39" t="s">
        <v>50</v>
      </c>
      <c r="AC27" s="40"/>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row>
    <row r="28" s="5" customFormat="1" ht="158" customHeight="1" spans="1:259">
      <c r="A28" s="19">
        <v>23</v>
      </c>
      <c r="B28" s="19" t="s">
        <v>25</v>
      </c>
      <c r="C28" s="19" t="s">
        <v>150</v>
      </c>
      <c r="D28" s="20" t="s">
        <v>151</v>
      </c>
      <c r="E28" s="20" t="s">
        <v>137</v>
      </c>
      <c r="F28" s="19" t="s">
        <v>152</v>
      </c>
      <c r="G28" s="21" t="s">
        <v>29</v>
      </c>
      <c r="H28" s="21" t="s">
        <v>25</v>
      </c>
      <c r="I28" s="28" t="s">
        <v>153</v>
      </c>
      <c r="J28" s="29">
        <f t="shared" si="3"/>
        <v>213.5</v>
      </c>
      <c r="K28" s="29">
        <f t="shared" si="4"/>
        <v>213.5</v>
      </c>
      <c r="L28" s="29">
        <v>213.5</v>
      </c>
      <c r="M28" s="29"/>
      <c r="N28" s="29"/>
      <c r="O28" s="29"/>
      <c r="P28" s="29"/>
      <c r="Q28" s="29"/>
      <c r="R28" s="29"/>
      <c r="S28" s="29"/>
      <c r="T28" s="29"/>
      <c r="U28" s="29"/>
      <c r="V28" s="33"/>
      <c r="W28" s="34" t="s">
        <v>33</v>
      </c>
      <c r="X28" s="34" t="s">
        <v>34</v>
      </c>
      <c r="Y28" s="34" t="s">
        <v>47</v>
      </c>
      <c r="Z28" s="34" t="s">
        <v>48</v>
      </c>
      <c r="AA28" s="39" t="s">
        <v>154</v>
      </c>
      <c r="AB28" s="39" t="s">
        <v>155</v>
      </c>
      <c r="AC28" s="40"/>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row>
    <row r="29" s="5" customFormat="1" ht="121" customHeight="1" spans="1:259">
      <c r="A29" s="19">
        <v>24</v>
      </c>
      <c r="B29" s="19" t="s">
        <v>25</v>
      </c>
      <c r="C29" s="19" t="s">
        <v>156</v>
      </c>
      <c r="D29" s="20" t="s">
        <v>157</v>
      </c>
      <c r="E29" s="20" t="s">
        <v>158</v>
      </c>
      <c r="F29" s="19" t="s">
        <v>29</v>
      </c>
      <c r="G29" s="21" t="s">
        <v>30</v>
      </c>
      <c r="H29" s="21" t="s">
        <v>159</v>
      </c>
      <c r="I29" s="28" t="s">
        <v>160</v>
      </c>
      <c r="J29" s="29">
        <f t="shared" si="3"/>
        <v>2512.5</v>
      </c>
      <c r="K29" s="29">
        <f t="shared" si="4"/>
        <v>2512.5</v>
      </c>
      <c r="L29" s="29">
        <v>2512.5</v>
      </c>
      <c r="M29" s="29"/>
      <c r="N29" s="29"/>
      <c r="O29" s="29"/>
      <c r="P29" s="29"/>
      <c r="Q29" s="29"/>
      <c r="R29" s="29"/>
      <c r="S29" s="29"/>
      <c r="T29" s="29"/>
      <c r="U29" s="29"/>
      <c r="V29" s="33"/>
      <c r="W29" s="34" t="s">
        <v>33</v>
      </c>
      <c r="X29" s="34" t="s">
        <v>34</v>
      </c>
      <c r="Y29" s="34" t="s">
        <v>47</v>
      </c>
      <c r="Z29" s="34" t="s">
        <v>48</v>
      </c>
      <c r="AA29" s="39" t="s">
        <v>161</v>
      </c>
      <c r="AB29" s="39" t="s">
        <v>162</v>
      </c>
      <c r="AC29" s="40"/>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row>
    <row r="30" s="5" customFormat="1" ht="158" customHeight="1" spans="1:259">
      <c r="A30" s="19">
        <v>25</v>
      </c>
      <c r="B30" s="19" t="s">
        <v>25</v>
      </c>
      <c r="C30" s="19" t="s">
        <v>163</v>
      </c>
      <c r="D30" s="20" t="s">
        <v>164</v>
      </c>
      <c r="E30" s="20" t="s">
        <v>165</v>
      </c>
      <c r="F30" s="19" t="s">
        <v>29</v>
      </c>
      <c r="G30" s="21" t="s">
        <v>30</v>
      </c>
      <c r="H30" s="21" t="s">
        <v>159</v>
      </c>
      <c r="I30" s="28" t="s">
        <v>166</v>
      </c>
      <c r="J30" s="29">
        <f t="shared" si="3"/>
        <v>27.59967</v>
      </c>
      <c r="K30" s="29">
        <f t="shared" si="4"/>
        <v>27.59967</v>
      </c>
      <c r="L30" s="29"/>
      <c r="M30" s="29"/>
      <c r="N30" s="29">
        <v>27.59967</v>
      </c>
      <c r="O30" s="29"/>
      <c r="P30" s="29"/>
      <c r="Q30" s="29"/>
      <c r="R30" s="29"/>
      <c r="S30" s="29"/>
      <c r="T30" s="29"/>
      <c r="U30" s="29"/>
      <c r="V30" s="33"/>
      <c r="W30" s="34" t="s">
        <v>33</v>
      </c>
      <c r="X30" s="34" t="s">
        <v>34</v>
      </c>
      <c r="Y30" s="34" t="s">
        <v>47</v>
      </c>
      <c r="Z30" s="34" t="s">
        <v>48</v>
      </c>
      <c r="AA30" s="39" t="s">
        <v>167</v>
      </c>
      <c r="AB30" s="39" t="s">
        <v>168</v>
      </c>
      <c r="AC30" s="40"/>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row>
    <row r="31" s="5" customFormat="1" ht="158" customHeight="1" spans="1:259">
      <c r="A31" s="19">
        <v>26</v>
      </c>
      <c r="B31" s="19" t="s">
        <v>25</v>
      </c>
      <c r="C31" s="19" t="s">
        <v>169</v>
      </c>
      <c r="D31" s="20" t="s">
        <v>170</v>
      </c>
      <c r="E31" s="20" t="s">
        <v>170</v>
      </c>
      <c r="F31" s="19" t="s">
        <v>170</v>
      </c>
      <c r="G31" s="21" t="s">
        <v>29</v>
      </c>
      <c r="H31" s="21" t="s">
        <v>25</v>
      </c>
      <c r="I31" s="28" t="s">
        <v>171</v>
      </c>
      <c r="J31" s="29">
        <f t="shared" si="3"/>
        <v>414.256711</v>
      </c>
      <c r="K31" s="29">
        <f t="shared" si="4"/>
        <v>414.256711</v>
      </c>
      <c r="L31" s="29">
        <v>414.256711</v>
      </c>
      <c r="M31" s="29"/>
      <c r="N31" s="29"/>
      <c r="O31" s="29"/>
      <c r="P31" s="29"/>
      <c r="Q31" s="29"/>
      <c r="R31" s="29"/>
      <c r="S31" s="29"/>
      <c r="T31" s="29"/>
      <c r="U31" s="29"/>
      <c r="V31" s="33"/>
      <c r="W31" s="34" t="s">
        <v>33</v>
      </c>
      <c r="X31" s="34" t="s">
        <v>34</v>
      </c>
      <c r="Y31" s="34" t="s">
        <v>47</v>
      </c>
      <c r="Z31" s="34" t="s">
        <v>48</v>
      </c>
      <c r="AA31" s="39" t="s">
        <v>172</v>
      </c>
      <c r="AB31" s="39" t="s">
        <v>173</v>
      </c>
      <c r="AC31" s="40"/>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row>
    <row r="32" s="5" customFormat="1" ht="158" customHeight="1" spans="1:259">
      <c r="A32" s="19">
        <v>27</v>
      </c>
      <c r="B32" s="19" t="s">
        <v>25</v>
      </c>
      <c r="C32" s="19" t="s">
        <v>174</v>
      </c>
      <c r="D32" s="20" t="s">
        <v>175</v>
      </c>
      <c r="E32" s="20" t="s">
        <v>28</v>
      </c>
      <c r="F32" s="19" t="s">
        <v>176</v>
      </c>
      <c r="G32" s="21" t="s">
        <v>29</v>
      </c>
      <c r="H32" s="21" t="s">
        <v>177</v>
      </c>
      <c r="I32" s="28" t="s">
        <v>178</v>
      </c>
      <c r="J32" s="29">
        <f t="shared" ref="J32:J43" si="5">K32+R32+S32+T32+U32+V32</f>
        <v>267.12</v>
      </c>
      <c r="K32" s="29">
        <f t="shared" ref="K32:K43" si="6">SUM(L32:Q32)</f>
        <v>267.12</v>
      </c>
      <c r="L32" s="29">
        <v>267.12</v>
      </c>
      <c r="M32" s="29"/>
      <c r="N32" s="29"/>
      <c r="O32" s="29"/>
      <c r="P32" s="29"/>
      <c r="Q32" s="29"/>
      <c r="R32" s="29"/>
      <c r="S32" s="29"/>
      <c r="T32" s="29"/>
      <c r="U32" s="29"/>
      <c r="V32" s="33"/>
      <c r="W32" s="34" t="s">
        <v>33</v>
      </c>
      <c r="X32" s="34" t="s">
        <v>34</v>
      </c>
      <c r="Y32" s="34" t="s">
        <v>47</v>
      </c>
      <c r="Z32" s="34" t="s">
        <v>48</v>
      </c>
      <c r="AA32" s="39" t="s">
        <v>35</v>
      </c>
      <c r="AB32" s="39" t="s">
        <v>36</v>
      </c>
      <c r="AC32" s="40"/>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row>
    <row r="33" s="5" customFormat="1" ht="158" customHeight="1" spans="1:259">
      <c r="A33" s="19">
        <v>28</v>
      </c>
      <c r="B33" s="19" t="s">
        <v>25</v>
      </c>
      <c r="C33" s="19" t="s">
        <v>179</v>
      </c>
      <c r="D33" s="20" t="s">
        <v>180</v>
      </c>
      <c r="E33" s="20" t="s">
        <v>28</v>
      </c>
      <c r="F33" s="19" t="s">
        <v>181</v>
      </c>
      <c r="G33" s="21" t="s">
        <v>29</v>
      </c>
      <c r="H33" s="21" t="s">
        <v>182</v>
      </c>
      <c r="I33" s="28" t="s">
        <v>183</v>
      </c>
      <c r="J33" s="29">
        <f t="shared" si="5"/>
        <v>289.077635</v>
      </c>
      <c r="K33" s="29">
        <f t="shared" si="6"/>
        <v>289.077635</v>
      </c>
      <c r="L33" s="29">
        <v>289.077635</v>
      </c>
      <c r="M33" s="29"/>
      <c r="N33" s="29"/>
      <c r="O33" s="29"/>
      <c r="P33" s="29"/>
      <c r="Q33" s="29"/>
      <c r="R33" s="29"/>
      <c r="S33" s="29"/>
      <c r="T33" s="29"/>
      <c r="U33" s="29"/>
      <c r="V33" s="33"/>
      <c r="W33" s="34" t="s">
        <v>33</v>
      </c>
      <c r="X33" s="34" t="s">
        <v>34</v>
      </c>
      <c r="Y33" s="34" t="s">
        <v>47</v>
      </c>
      <c r="Z33" s="34" t="s">
        <v>48</v>
      </c>
      <c r="AA33" s="39" t="s">
        <v>184</v>
      </c>
      <c r="AB33" s="39" t="s">
        <v>185</v>
      </c>
      <c r="AC33" s="40"/>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row>
    <row r="34" s="5" customFormat="1" ht="158" customHeight="1" spans="1:259">
      <c r="A34" s="19">
        <v>29</v>
      </c>
      <c r="B34" s="19" t="s">
        <v>25</v>
      </c>
      <c r="C34" s="19" t="s">
        <v>186</v>
      </c>
      <c r="D34" s="20" t="s">
        <v>187</v>
      </c>
      <c r="E34" s="20" t="s">
        <v>28</v>
      </c>
      <c r="F34" s="19" t="s">
        <v>39</v>
      </c>
      <c r="G34" s="21" t="s">
        <v>29</v>
      </c>
      <c r="H34" s="21" t="s">
        <v>188</v>
      </c>
      <c r="I34" s="28" t="s">
        <v>189</v>
      </c>
      <c r="J34" s="29">
        <f t="shared" si="5"/>
        <v>263.5584</v>
      </c>
      <c r="K34" s="29">
        <f t="shared" si="6"/>
        <v>263.5584</v>
      </c>
      <c r="L34" s="29">
        <v>235.58807</v>
      </c>
      <c r="M34" s="29"/>
      <c r="N34" s="29">
        <v>27.97033</v>
      </c>
      <c r="O34" s="29"/>
      <c r="P34" s="29"/>
      <c r="Q34" s="29"/>
      <c r="R34" s="29"/>
      <c r="S34" s="29"/>
      <c r="T34" s="29"/>
      <c r="U34" s="29"/>
      <c r="V34" s="33"/>
      <c r="W34" s="34" t="s">
        <v>33</v>
      </c>
      <c r="X34" s="34" t="s">
        <v>34</v>
      </c>
      <c r="Y34" s="34" t="s">
        <v>47</v>
      </c>
      <c r="Z34" s="34" t="s">
        <v>48</v>
      </c>
      <c r="AA34" s="39" t="s">
        <v>190</v>
      </c>
      <c r="AB34" s="39" t="s">
        <v>191</v>
      </c>
      <c r="AC34" s="40"/>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row>
    <row r="35" s="5" customFormat="1" ht="158" customHeight="1" spans="1:259">
      <c r="A35" s="19">
        <v>30</v>
      </c>
      <c r="B35" s="19" t="s">
        <v>25</v>
      </c>
      <c r="C35" s="19" t="s">
        <v>192</v>
      </c>
      <c r="D35" s="20" t="s">
        <v>193</v>
      </c>
      <c r="E35" s="20" t="s">
        <v>28</v>
      </c>
      <c r="F35" s="19" t="s">
        <v>176</v>
      </c>
      <c r="G35" s="21" t="s">
        <v>29</v>
      </c>
      <c r="H35" s="21" t="s">
        <v>194</v>
      </c>
      <c r="I35" s="28" t="s">
        <v>195</v>
      </c>
      <c r="J35" s="29">
        <f t="shared" si="5"/>
        <v>300</v>
      </c>
      <c r="K35" s="29">
        <f t="shared" si="6"/>
        <v>300</v>
      </c>
      <c r="L35" s="29">
        <v>299.200152</v>
      </c>
      <c r="M35" s="29">
        <v>0.799848</v>
      </c>
      <c r="N35" s="29"/>
      <c r="O35" s="29"/>
      <c r="P35" s="29"/>
      <c r="Q35" s="29"/>
      <c r="R35" s="29"/>
      <c r="S35" s="29"/>
      <c r="T35" s="29"/>
      <c r="U35" s="29"/>
      <c r="V35" s="33"/>
      <c r="W35" s="34" t="s">
        <v>33</v>
      </c>
      <c r="X35" s="34" t="s">
        <v>34</v>
      </c>
      <c r="Y35" s="34" t="s">
        <v>47</v>
      </c>
      <c r="Z35" s="34" t="s">
        <v>48</v>
      </c>
      <c r="AA35" s="39" t="s">
        <v>190</v>
      </c>
      <c r="AB35" s="39" t="s">
        <v>191</v>
      </c>
      <c r="AC35" s="40"/>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row>
    <row r="36" s="5" customFormat="1" ht="158" customHeight="1" spans="1:259">
      <c r="A36" s="19">
        <v>31</v>
      </c>
      <c r="B36" s="19" t="s">
        <v>25</v>
      </c>
      <c r="C36" s="19" t="s">
        <v>196</v>
      </c>
      <c r="D36" s="20" t="s">
        <v>197</v>
      </c>
      <c r="E36" s="20" t="s">
        <v>28</v>
      </c>
      <c r="F36" s="19" t="s">
        <v>176</v>
      </c>
      <c r="G36" s="21" t="s">
        <v>29</v>
      </c>
      <c r="H36" s="21" t="s">
        <v>194</v>
      </c>
      <c r="I36" s="28" t="s">
        <v>198</v>
      </c>
      <c r="J36" s="29">
        <f t="shared" si="5"/>
        <v>350</v>
      </c>
      <c r="K36" s="29">
        <f t="shared" si="6"/>
        <v>350</v>
      </c>
      <c r="L36" s="29">
        <v>350</v>
      </c>
      <c r="M36" s="29"/>
      <c r="N36" s="29"/>
      <c r="O36" s="29"/>
      <c r="P36" s="29"/>
      <c r="Q36" s="29"/>
      <c r="R36" s="29"/>
      <c r="S36" s="29"/>
      <c r="T36" s="29"/>
      <c r="U36" s="29"/>
      <c r="V36" s="33"/>
      <c r="W36" s="34" t="s">
        <v>33</v>
      </c>
      <c r="X36" s="34" t="s">
        <v>34</v>
      </c>
      <c r="Y36" s="34"/>
      <c r="Z36" s="34"/>
      <c r="AA36" s="39" t="s">
        <v>199</v>
      </c>
      <c r="AB36" s="39" t="s">
        <v>200</v>
      </c>
      <c r="AC36" s="40"/>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row>
    <row r="37" s="5" customFormat="1" ht="158" customHeight="1" spans="1:259">
      <c r="A37" s="19">
        <v>32</v>
      </c>
      <c r="B37" s="19" t="s">
        <v>25</v>
      </c>
      <c r="C37" s="19" t="s">
        <v>201</v>
      </c>
      <c r="D37" s="20" t="s">
        <v>202</v>
      </c>
      <c r="E37" s="20" t="s">
        <v>28</v>
      </c>
      <c r="F37" s="19" t="s">
        <v>176</v>
      </c>
      <c r="G37" s="21" t="s">
        <v>29</v>
      </c>
      <c r="H37" s="21" t="s">
        <v>194</v>
      </c>
      <c r="I37" s="28" t="s">
        <v>203</v>
      </c>
      <c r="J37" s="29">
        <f t="shared" si="5"/>
        <v>200</v>
      </c>
      <c r="K37" s="29">
        <f t="shared" si="6"/>
        <v>200</v>
      </c>
      <c r="L37" s="29">
        <v>200</v>
      </c>
      <c r="M37" s="29"/>
      <c r="N37" s="29"/>
      <c r="O37" s="29"/>
      <c r="P37" s="29"/>
      <c r="Q37" s="29"/>
      <c r="R37" s="29"/>
      <c r="S37" s="29"/>
      <c r="T37" s="29"/>
      <c r="U37" s="29"/>
      <c r="V37" s="33"/>
      <c r="W37" s="34" t="s">
        <v>33</v>
      </c>
      <c r="X37" s="34" t="s">
        <v>34</v>
      </c>
      <c r="Y37" s="34" t="s">
        <v>47</v>
      </c>
      <c r="Z37" s="34" t="s">
        <v>48</v>
      </c>
      <c r="AA37" s="39" t="s">
        <v>204</v>
      </c>
      <c r="AB37" s="39" t="s">
        <v>205</v>
      </c>
      <c r="AC37" s="40"/>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row>
    <row r="38" s="5" customFormat="1" ht="158" customHeight="1" spans="1:259">
      <c r="A38" s="19">
        <v>33</v>
      </c>
      <c r="B38" s="19" t="s">
        <v>25</v>
      </c>
      <c r="C38" s="19" t="s">
        <v>206</v>
      </c>
      <c r="D38" s="20" t="s">
        <v>207</v>
      </c>
      <c r="E38" s="20" t="s">
        <v>28</v>
      </c>
      <c r="F38" s="19" t="s">
        <v>208</v>
      </c>
      <c r="G38" s="21" t="s">
        <v>29</v>
      </c>
      <c r="H38" s="21" t="s">
        <v>209</v>
      </c>
      <c r="I38" s="28" t="s">
        <v>210</v>
      </c>
      <c r="J38" s="29">
        <f t="shared" si="5"/>
        <v>75</v>
      </c>
      <c r="K38" s="29">
        <f t="shared" si="6"/>
        <v>75</v>
      </c>
      <c r="L38" s="29">
        <v>75</v>
      </c>
      <c r="M38" s="29"/>
      <c r="N38" s="29"/>
      <c r="O38" s="29"/>
      <c r="P38" s="29"/>
      <c r="Q38" s="29"/>
      <c r="R38" s="29"/>
      <c r="S38" s="29"/>
      <c r="T38" s="29"/>
      <c r="U38" s="29"/>
      <c r="V38" s="33"/>
      <c r="W38" s="34" t="s">
        <v>33</v>
      </c>
      <c r="X38" s="34" t="s">
        <v>34</v>
      </c>
      <c r="Y38" s="34" t="s">
        <v>47</v>
      </c>
      <c r="Z38" s="34" t="s">
        <v>48</v>
      </c>
      <c r="AA38" s="39" t="s">
        <v>211</v>
      </c>
      <c r="AB38" s="39" t="s">
        <v>212</v>
      </c>
      <c r="AC38" s="40"/>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row>
    <row r="39" s="5" customFormat="1" ht="158" customHeight="1" spans="1:259">
      <c r="A39" s="19">
        <v>34</v>
      </c>
      <c r="B39" s="19" t="s">
        <v>25</v>
      </c>
      <c r="C39" s="19" t="s">
        <v>213</v>
      </c>
      <c r="D39" s="20" t="s">
        <v>214</v>
      </c>
      <c r="E39" s="20" t="s">
        <v>28</v>
      </c>
      <c r="F39" s="19" t="s">
        <v>176</v>
      </c>
      <c r="G39" s="21" t="s">
        <v>29</v>
      </c>
      <c r="H39" s="21" t="s">
        <v>215</v>
      </c>
      <c r="I39" s="28" t="s">
        <v>216</v>
      </c>
      <c r="J39" s="29">
        <f t="shared" si="5"/>
        <v>95</v>
      </c>
      <c r="K39" s="29">
        <f t="shared" si="6"/>
        <v>95</v>
      </c>
      <c r="L39" s="29">
        <v>95</v>
      </c>
      <c r="M39" s="29"/>
      <c r="N39" s="29"/>
      <c r="O39" s="29"/>
      <c r="P39" s="29"/>
      <c r="Q39" s="29"/>
      <c r="R39" s="29"/>
      <c r="S39" s="29"/>
      <c r="T39" s="29"/>
      <c r="U39" s="29"/>
      <c r="V39" s="33"/>
      <c r="W39" s="34" t="s">
        <v>33</v>
      </c>
      <c r="X39" s="34" t="s">
        <v>34</v>
      </c>
      <c r="Y39" s="34" t="s">
        <v>47</v>
      </c>
      <c r="Z39" s="34" t="s">
        <v>48</v>
      </c>
      <c r="AA39" s="39" t="s">
        <v>109</v>
      </c>
      <c r="AB39" s="39" t="s">
        <v>110</v>
      </c>
      <c r="AC39" s="40"/>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row>
    <row r="40" s="5" customFormat="1" ht="158" customHeight="1" spans="1:259">
      <c r="A40" s="19">
        <v>35</v>
      </c>
      <c r="B40" s="19" t="s">
        <v>25</v>
      </c>
      <c r="C40" s="19" t="s">
        <v>217</v>
      </c>
      <c r="D40" s="20" t="s">
        <v>218</v>
      </c>
      <c r="E40" s="20" t="s">
        <v>28</v>
      </c>
      <c r="F40" s="19" t="s">
        <v>176</v>
      </c>
      <c r="G40" s="21" t="s">
        <v>29</v>
      </c>
      <c r="H40" s="21" t="s">
        <v>219</v>
      </c>
      <c r="I40" s="28" t="s">
        <v>220</v>
      </c>
      <c r="J40" s="29">
        <f t="shared" si="5"/>
        <v>252.512027</v>
      </c>
      <c r="K40" s="29">
        <f t="shared" si="6"/>
        <v>252.512027</v>
      </c>
      <c r="L40" s="29">
        <v>252.512027</v>
      </c>
      <c r="M40" s="29"/>
      <c r="N40" s="29"/>
      <c r="O40" s="29"/>
      <c r="P40" s="29"/>
      <c r="Q40" s="29"/>
      <c r="R40" s="29"/>
      <c r="S40" s="29"/>
      <c r="T40" s="29"/>
      <c r="U40" s="29"/>
      <c r="V40" s="33"/>
      <c r="W40" s="34" t="s">
        <v>33</v>
      </c>
      <c r="X40" s="34" t="s">
        <v>34</v>
      </c>
      <c r="Y40" s="34" t="s">
        <v>47</v>
      </c>
      <c r="Z40" s="34" t="s">
        <v>48</v>
      </c>
      <c r="AA40" s="39" t="s">
        <v>190</v>
      </c>
      <c r="AB40" s="39" t="s">
        <v>191</v>
      </c>
      <c r="AC40" s="40"/>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row>
    <row r="41" s="5" customFormat="1" ht="158" customHeight="1" spans="1:259">
      <c r="A41" s="19">
        <v>36</v>
      </c>
      <c r="B41" s="19" t="s">
        <v>25</v>
      </c>
      <c r="C41" s="19" t="s">
        <v>221</v>
      </c>
      <c r="D41" s="20" t="s">
        <v>222</v>
      </c>
      <c r="E41" s="20" t="s">
        <v>28</v>
      </c>
      <c r="F41" s="19" t="s">
        <v>176</v>
      </c>
      <c r="G41" s="21" t="s">
        <v>29</v>
      </c>
      <c r="H41" s="21" t="s">
        <v>219</v>
      </c>
      <c r="I41" s="28" t="s">
        <v>223</v>
      </c>
      <c r="J41" s="29">
        <f t="shared" si="5"/>
        <v>320</v>
      </c>
      <c r="K41" s="29">
        <f t="shared" si="6"/>
        <v>320</v>
      </c>
      <c r="L41" s="29">
        <v>320</v>
      </c>
      <c r="M41" s="29"/>
      <c r="N41" s="29"/>
      <c r="O41" s="29"/>
      <c r="P41" s="29"/>
      <c r="Q41" s="29"/>
      <c r="R41" s="29"/>
      <c r="S41" s="29"/>
      <c r="T41" s="29"/>
      <c r="U41" s="29"/>
      <c r="V41" s="33"/>
      <c r="W41" s="34" t="s">
        <v>33</v>
      </c>
      <c r="X41" s="34" t="s">
        <v>34</v>
      </c>
      <c r="Y41" s="34" t="s">
        <v>47</v>
      </c>
      <c r="Z41" s="34" t="s">
        <v>48</v>
      </c>
      <c r="AA41" s="39" t="s">
        <v>190</v>
      </c>
      <c r="AB41" s="39" t="s">
        <v>191</v>
      </c>
      <c r="AC41" s="40"/>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row>
    <row r="42" s="5" customFormat="1" ht="158" customHeight="1" spans="1:259">
      <c r="A42" s="19">
        <v>37</v>
      </c>
      <c r="B42" s="19" t="s">
        <v>25</v>
      </c>
      <c r="C42" s="19" t="s">
        <v>224</v>
      </c>
      <c r="D42" s="20" t="s">
        <v>225</v>
      </c>
      <c r="E42" s="20" t="s">
        <v>99</v>
      </c>
      <c r="F42" s="19" t="s">
        <v>226</v>
      </c>
      <c r="G42" s="21" t="s">
        <v>29</v>
      </c>
      <c r="H42" s="21" t="s">
        <v>227</v>
      </c>
      <c r="I42" s="28" t="s">
        <v>228</v>
      </c>
      <c r="J42" s="29">
        <f t="shared" si="5"/>
        <v>350</v>
      </c>
      <c r="K42" s="29">
        <f t="shared" si="6"/>
        <v>350</v>
      </c>
      <c r="L42" s="29">
        <v>350</v>
      </c>
      <c r="M42" s="29"/>
      <c r="N42" s="29"/>
      <c r="O42" s="29"/>
      <c r="P42" s="29"/>
      <c r="Q42" s="29"/>
      <c r="R42" s="29"/>
      <c r="S42" s="29"/>
      <c r="T42" s="29"/>
      <c r="U42" s="29"/>
      <c r="V42" s="33"/>
      <c r="W42" s="34" t="s">
        <v>33</v>
      </c>
      <c r="X42" s="34" t="s">
        <v>34</v>
      </c>
      <c r="Y42" s="34"/>
      <c r="Z42" s="34"/>
      <c r="AA42" s="39" t="s">
        <v>199</v>
      </c>
      <c r="AB42" s="39" t="s">
        <v>200</v>
      </c>
      <c r="AC42" s="40"/>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row>
    <row r="43" s="5" customFormat="1" ht="158" customHeight="1" spans="1:259">
      <c r="A43" s="19">
        <v>38</v>
      </c>
      <c r="B43" s="19" t="s">
        <v>25</v>
      </c>
      <c r="C43" s="19" t="s">
        <v>229</v>
      </c>
      <c r="D43" s="20" t="s">
        <v>230</v>
      </c>
      <c r="E43" s="20" t="s">
        <v>99</v>
      </c>
      <c r="F43" s="19" t="s">
        <v>226</v>
      </c>
      <c r="G43" s="21" t="s">
        <v>29</v>
      </c>
      <c r="H43" s="21" t="s">
        <v>231</v>
      </c>
      <c r="I43" s="28" t="s">
        <v>232</v>
      </c>
      <c r="J43" s="29">
        <f t="shared" si="5"/>
        <v>150</v>
      </c>
      <c r="K43" s="29">
        <f t="shared" si="6"/>
        <v>150</v>
      </c>
      <c r="L43" s="29">
        <v>150</v>
      </c>
      <c r="M43" s="29"/>
      <c r="N43" s="29"/>
      <c r="O43" s="29"/>
      <c r="P43" s="29"/>
      <c r="Q43" s="29"/>
      <c r="R43" s="29"/>
      <c r="S43" s="29"/>
      <c r="T43" s="29"/>
      <c r="U43" s="29"/>
      <c r="V43" s="33"/>
      <c r="W43" s="34" t="s">
        <v>33</v>
      </c>
      <c r="X43" s="34" t="s">
        <v>34</v>
      </c>
      <c r="Y43" s="34"/>
      <c r="Z43" s="34"/>
      <c r="AA43" s="39" t="s">
        <v>61</v>
      </c>
      <c r="AB43" s="39" t="s">
        <v>62</v>
      </c>
      <c r="AC43" s="40"/>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row>
  </sheetData>
  <autoFilter ref="A4:IY43">
    <extLst/>
  </autoFilter>
  <mergeCells count="27">
    <mergeCell ref="A1:AC1"/>
    <mergeCell ref="J2:V2"/>
    <mergeCell ref="W2:Z2"/>
    <mergeCell ref="A5:D5"/>
    <mergeCell ref="A2:A4"/>
    <mergeCell ref="B2:B4"/>
    <mergeCell ref="C2:C4"/>
    <mergeCell ref="D2:D4"/>
    <mergeCell ref="E2:E4"/>
    <mergeCell ref="F2:F4"/>
    <mergeCell ref="G2:G4"/>
    <mergeCell ref="H2:H4"/>
    <mergeCell ref="I2:I4"/>
    <mergeCell ref="J3:J4"/>
    <mergeCell ref="R3:R4"/>
    <mergeCell ref="S3:S4"/>
    <mergeCell ref="T3:T4"/>
    <mergeCell ref="U3:U4"/>
    <mergeCell ref="V3:V4"/>
    <mergeCell ref="W3:W4"/>
    <mergeCell ref="X3:X4"/>
    <mergeCell ref="Y3:Y4"/>
    <mergeCell ref="Z3:Z4"/>
    <mergeCell ref="AA2:AA4"/>
    <mergeCell ref="AB2:AB4"/>
    <mergeCell ref="AC2:AC4"/>
    <mergeCell ref="K3:Q4"/>
  </mergeCells>
  <printOptions horizontalCentered="1"/>
  <pageMargins left="0.590277777777778" right="0.590277777777778" top="0.590277777777778" bottom="0.590277777777778" header="0.393055555555556" footer="0.511805555555556"/>
  <pageSetup paperSize="8" scale="37" fitToHeight="0" orientation="landscape" horizontalDpi="600"/>
  <headerFooter>
    <oddFooter>&amp;C第 &amp;P 页，共 &amp;N 页</oddFooter>
  </headerFooter>
  <rowBreaks count="4" manualBreakCount="4">
    <brk id="14" max="16383" man="1"/>
    <brk id="22" max="16383" man="1"/>
    <brk id="33"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eleven</cp:lastModifiedBy>
  <dcterms:created xsi:type="dcterms:W3CDTF">2018-02-11T03:18:00Z</dcterms:created>
  <cp:lastPrinted>2019-05-16T04:47:00Z</cp:lastPrinted>
  <dcterms:modified xsi:type="dcterms:W3CDTF">2023-11-17T08:36:34Z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0B8B3DEBD5F74B738347F885900305B7_13</vt:lpwstr>
  </property>
</Properties>
</file>