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 sheetId="7" r:id="rId1"/>
  </sheets>
  <definedNames>
    <definedName name="_xlnm._FilterDatabase" localSheetId="0" hidden="1">'1'!$A$5:$IU$79</definedName>
    <definedName name="_xlnm.Print_Area" localSheetId="0">'1'!$A$1:$Z$80</definedName>
    <definedName name="_xlnm.Print_Titles" localSheetId="0">'1'!$3:$6</definedName>
  </definedNames>
  <calcPr calcId="144525"/>
</workbook>
</file>

<file path=xl/sharedStrings.xml><?xml version="1.0" encoding="utf-8"?>
<sst xmlns="http://schemas.openxmlformats.org/spreadsheetml/2006/main" count="846" uniqueCount="473">
  <si>
    <t>疏勒县2025年巩固拓展脱贫攻坚成果同乡村振兴有效衔接项目库</t>
  </si>
  <si>
    <t>填报单位（盖章）：</t>
  </si>
  <si>
    <t>序号</t>
  </si>
  <si>
    <t>项目库
编号</t>
  </si>
  <si>
    <t>项目名称</t>
  </si>
  <si>
    <t>二级项目类别</t>
  </si>
  <si>
    <t>项目子类型</t>
  </si>
  <si>
    <t>建设
性质</t>
  </si>
  <si>
    <t>建设期限</t>
  </si>
  <si>
    <t>实施地点</t>
  </si>
  <si>
    <t>主要建设内容</t>
  </si>
  <si>
    <t>项目库计划投资
（万元）</t>
  </si>
  <si>
    <t>资金规模及来源</t>
  </si>
  <si>
    <t>绩效目标</t>
  </si>
  <si>
    <t>利益联结机制</t>
  </si>
  <si>
    <t>项目主管
部门</t>
  </si>
  <si>
    <t>责任人</t>
  </si>
  <si>
    <t>备注</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</si>
  <si>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</si>
  <si>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</si>
  <si>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</si>
  <si>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</si>
  <si>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</si>
  <si>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</si>
  <si>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</si>
  <si>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</si>
  <si>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</si>
  <si>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</si>
  <si>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</si>
  <si>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中央</t>
  </si>
  <si>
    <t>自治区</t>
  </si>
  <si>
    <t>合计</t>
  </si>
  <si>
    <t>一</t>
  </si>
  <si>
    <t>产业发展</t>
  </si>
  <si>
    <t>slx1</t>
  </si>
  <si>
    <t>主要粮食作物单产提升到户奖补项目</t>
  </si>
  <si>
    <t>种植业基地</t>
  </si>
  <si>
    <t>新建</t>
  </si>
  <si>
    <t>2025.01
-
2025.07</t>
  </si>
  <si>
    <t>12个乡镇</t>
  </si>
  <si>
    <t>计划投资2000万元，对应用粮食增产先进技术，实现小麦较上年单产提升1.5%以上、玉米较上年单产提升3%以上的脱贫户（监测对象）进行补助，每亩补助150元。（补助户数、资金额以最终验收为准,预计19150户、13.4万亩）</t>
  </si>
  <si>
    <t>经济效益：通过项目实施，促进农民持续稳定增收致富，预计亩均增收≥150元
社会效益：全面落实自治区粮棉果畜农业特色产业高质量发展的财政金融支持政策，培育壮大特色产业</t>
  </si>
  <si>
    <t>通过补贴促进农民稳定增收、调整种植结构、保障粮食安全</t>
  </si>
  <si>
    <t>农业农村局、项目乡镇</t>
  </si>
  <si>
    <t>赵守康、项目乡镇党委书记</t>
  </si>
  <si>
    <t>slx2</t>
  </si>
  <si>
    <t>支持发展蔬菜种植奖补项目</t>
  </si>
  <si>
    <t>2025.01
-
2025.10</t>
  </si>
  <si>
    <t>计划投资1000万元，对种植辣椒、甘蓝（莲花白）的脱贫户（监测对象）购买种苗给予200元/亩的标准一次性补助、对种植南瓜的脱贫户（监测对象）购买种苗给予450元/亩的标准一次性补助。（补助户数、金额以最终验收为准,预计12763户，4.34万亩）</t>
  </si>
  <si>
    <t>经济效益：通过项目实施，调整种植结构，发展蔬菜产业促进农户持续稳定增收，预计亩均增收≥200元
社会效益：全面落实自治区粮棉果畜农业特色产业高质量发展的财政金融支持政策，培育壮大特色产业</t>
  </si>
  <si>
    <t>通过补贴促进农民稳定增收、调整种植结构</t>
  </si>
  <si>
    <t>slx3</t>
  </si>
  <si>
    <t>支持庭院经济发展到户奖补项目</t>
  </si>
  <si>
    <t>计划投资600万元，对脱贫户、监测对象利用房前屋后、前庭后院发展家庭特色种植，按照每亩1000元的标准给予补助。（补助户数、资金额以最终验收为准，预计14186户、0.54万亩）</t>
  </si>
  <si>
    <t>经济效益：通过项目实施，大力促进农民庭院经济种植，预计亩均增收≥1000元
社会效益：全面落实自治区粮棉果畜农业特色产业高质量发展的财政金融支持政策，培育壮大特色产业</t>
  </si>
  <si>
    <t>通过补贴促进农民稳定增收、鼓励庭院种植</t>
  </si>
  <si>
    <t>slx4</t>
  </si>
  <si>
    <t>支持良种能繁母畜养殖（牛）到户奖补项目</t>
  </si>
  <si>
    <t>养殖业基地</t>
  </si>
  <si>
    <t>2025.01
-
2025.12</t>
  </si>
  <si>
    <t>计划投资5500万元，对引进、自繁当地品种的良种能繁母牛饲养3个月以上的脱贫户（监测对象）进行补助，引进每头补助4000元、自繁每头补助3000元。（补助户数、资金额以最终验收为准，预计1万户、18333头）</t>
  </si>
  <si>
    <t>经济效益：通过项目实施，大力促进农民持续稳定增收致富，引进每户增收≥4000元、自繁每户增收≥3000元
社会效益：全面落实自治区粮棉果畜农业特色产业高质量发展的财政金融支持政策，培育壮大特色产业</t>
  </si>
  <si>
    <t>通过补贴促进农民稳定增收、发展畜牧业养殖</t>
  </si>
  <si>
    <t>slx5</t>
  </si>
  <si>
    <t>支持良种能繁母畜养殖（羊）到户奖补项目</t>
  </si>
  <si>
    <t>计划投资2000万元，对引进、自繁当地品种的良种能繁母羊饲养3个月以上的脱贫户（监测对象）进行补助，引进每只补助400元、自繁每只补助300元。（补助户数、资金额以最终验收为准，预计羊1.1万户、5.5万只）</t>
  </si>
  <si>
    <t>经济效益：通过项目实施，大力促进农民持续稳定增收致富，引进每户增收≥400元、自繁每户增收≥300元
社会效益：全面落实自治区粮棉果畜农业特色产业高质量发展的财政金融支持政策，培育壮大特色产业</t>
  </si>
  <si>
    <t>slx6</t>
  </si>
  <si>
    <t>扶贫小额贷款贴息项目</t>
  </si>
  <si>
    <t>小额贷款贴息</t>
  </si>
  <si>
    <t>计划投资1500万元，对12个乡镇的脱贫户（含监测对象）进行小额贷款贴息，贴息年利率按照3.1%至3.85%执行，贷款用于帮助农户发展产业，有效减轻农民贷款成本。</t>
  </si>
  <si>
    <t>经济效益：通过扶贫小额贷款帮扶脱贫户发展生产，激发脱贫户内生动力，有效减轻15000户农户经济负担</t>
  </si>
  <si>
    <t>激发脱贫户内生动力，有效减轻农户经济负担</t>
  </si>
  <si>
    <t>slx7</t>
  </si>
  <si>
    <t>土地平整（房前屋后）项目</t>
  </si>
  <si>
    <t>2025.01
-
2025.06</t>
  </si>
  <si>
    <t>英尔力克乡1村、2村、3村、5村、7村、8村、9村、12村、13村、15村、17村、19村；库木西力克乡1村、4村、5村、10村、11村、16村、17村、21村；牙甫泉镇1村、2村、3村、4村、6村、7村、8村、9村、10村、11村、12村、13村、14村、15村、16村、17村、18村、19村、20村、21村；艾尔木东乡2村、9村；</t>
  </si>
  <si>
    <t>计划投资690.41万元，按照每亩1000元的标准对4个乡镇42个村农户房前屋后土地平整6904.05亩。其中：
1.英尔力克乡1121.5亩，投资112.15万元。1村57.5亩、2村94亩、3村400亩、5村15.6亩、7村100亩、8村15亩、9村40亩、12村245亩、13村56亩、15村15亩、17村4.2亩、19村40亩；
2.库木西力克乡431.5亩，投资43.15万元。1村45亩、4村130亩、5村70亩、10村30亩、11村20亩、16村30亩、17村26.5亩、21村80亩；
3.牙甫泉镇4881.05亩，投资488.11万元。1村33亩、2村420亩、3村140亩、4村200亩、6村150亩、7村120亩、8村400亩、9村60亩、10村50亩、11村110亩、12村96亩、13村318.2亩、14村102.85亩、15村80亩、16村420亩、17村528亩、18村883亩、19村360亩、20村300亩、21村110亩；
4.艾尔木东乡470亩，投资47万元。2村400亩、9村70亩；</t>
  </si>
  <si>
    <t>经济效益：通过项目实施，增加农户房前屋后可耕种土地面积，提高土地利用率，提高耕地的生产力
社会效益：将零散土地合并成较大的连片地块，增加有效的耕地面积，解决农村人居环境脏乱差顽疾</t>
  </si>
  <si>
    <t>增加有效的耕地面积，解决农村人居环境脏乱差顽疾</t>
  </si>
  <si>
    <t>项目乡镇</t>
  </si>
  <si>
    <t>项目乡镇党委书记</t>
  </si>
  <si>
    <t>slx8</t>
  </si>
  <si>
    <t>土地平整（大田）项目</t>
  </si>
  <si>
    <t>疏勒镇5村、6村；塔孜洪乡1村、3村、6村、7村、12村、13村、14村、15村、16村、17村、18村、19村、20村、21村、希纳；英尔力克乡1村、2村、3村、5村、7村、8村、10村、13村、14村、16村、17村、18村；库木西力克乡1村、4村、5村、10村、11村、20村、21村；塔尕尔其乡1村、2村、3村、4村、7村、8村、9村；英阿瓦提乡3村、6村、7村、9村；牙甫泉镇14村；阿拉力乡1村、2村、3村、4村、5村、6村、7村；</t>
  </si>
  <si>
    <t>计划投资1925.46万元，按照每亩1000元的标准对8个乡镇54个村大田土地平整19254.6亩。其中：
1.疏勒镇525亩，投资52.5万元。5村250亩、6村275亩；
2.塔孜洪乡4663亩，投资466.3万元。1村80亩、3村85亩、6村24亩、7村299亩、12村212亩、13村121亩、14村1877亩、15村479亩、16村206亩、17村301亩、18村81亩、19村599亩、20村96亩、21村112亩、希纳91亩；
3.英尔力克乡3965.9亩，投资396.59万元。1村124.7亩、2村1250亩、3村25亩、5村33亩、7村250亩、8村450亩、10村165.2亩、13村369亩、14村30亩、16村290亩、17村889亩、18村90亩；
4.库木西力克乡2237亩，投资223.7万。1村290亩、4村100亩、5村860亩、10村125亩、11村80亩、20村282亩、21村500亩；
5.塔尕尔其乡3374亩，投资337.4万元。1村133亩、2村610亩、3村125亩、4村1100亩、7村520亩、8村221亩、9村665亩；
6.英阿瓦提乡1723.5亩，投资172.35万元。2村99.1亩、3村285.4亩、6村443亩、7村103.4亩、8村44.3亩、9村640.8亩、10村107.5亩；
7.牙甫泉镇600亩，投资60万元。14村600亩；
8.阿拉力乡2166.2亩，投资216.62万元。1村130.4亩、2村391.5亩、3村432.7亩、4村542.9亩、5村64.7亩、6村141.5亩、7村39.5亩；</t>
  </si>
  <si>
    <t>经济效益：通过项目实施，有利于机械化作业，减少人工成本，提高耕地的生产力
社会效益：将零散土地合并成较大的连片地块，增加有效的耕地面积</t>
  </si>
  <si>
    <t>将零散土地合并成较大的连片地块，增加有效的耕地面积</t>
  </si>
  <si>
    <t>slx9</t>
  </si>
  <si>
    <t>塔孜洪乡小型农田水利设施建设项目</t>
  </si>
  <si>
    <t>小型农田水利设施建设</t>
  </si>
  <si>
    <t>2025.01
-
2025.09</t>
  </si>
  <si>
    <t>塔孜洪乡1村、7村、8村、10村、12村、14村、16村、22村</t>
  </si>
  <si>
    <t>计划投资2220万元，在塔孜洪乡新建防渗渠18.6公里及附属配套，设计流量0.2-0.5m³/s。1村3.2里、8村2.73公里、10村3.35公里、12村3.32公里、14村2.69公里、16村1.28公里、22村2.04公里。</t>
  </si>
  <si>
    <t>社会效益：用于解决高标准农田沉砂池前端引水、防渗问题，有效提高区域水资源利用效率、提高区域节水水平和农田灌溉供水保障率，降低农业生产成本，有助于提高农作物产量和质量。</t>
  </si>
  <si>
    <t>有效提高区域水资源利用效率、提高区域节水水平和农田灌溉供水保障率，降低农业生产成本，有助于提高农作物产量和质量。</t>
  </si>
  <si>
    <t>塔孜洪乡</t>
  </si>
  <si>
    <t>于文虎</t>
  </si>
  <si>
    <t>slx10</t>
  </si>
  <si>
    <t>英尔力克乡小型农田水利设施建设项目</t>
  </si>
  <si>
    <t>英尔力克乡1村、7村、11村、13村、15村</t>
  </si>
  <si>
    <t>计划投资772.5万元，在英尔力克乡新建防渗渠10.3公里及附属配套，设计流量0.2-0.5m³/s。1村2公里、7村1.8公里、11村2公里、13村2.5公里、15村2公里。</t>
  </si>
  <si>
    <t>英尔力克乡</t>
  </si>
  <si>
    <t>姜东</t>
  </si>
  <si>
    <t>slx11</t>
  </si>
  <si>
    <t>库木西力克乡小型农田水利设施建设项目</t>
  </si>
  <si>
    <t>库木西力克乡1村、3村、6村、9村、12村、14村、15村、17村、20村</t>
  </si>
  <si>
    <t>计划投资1800万元，在库木西力克乡原有15公里土渠改造为防渗渠，设计流量0.2-0.5m³/s，完善各项附属设备等。1村1.29公里、3村1.59公里、6村3.12公里、9村3.18公里、12村0.86公里、14村1.88公里、15村0.76公里、17村1.17公里、20村1.16公里。</t>
  </si>
  <si>
    <t>库木西力克乡</t>
  </si>
  <si>
    <t>惠生伟</t>
  </si>
  <si>
    <t>slx12</t>
  </si>
  <si>
    <t>牙甫泉镇小型农田水利设施建设项目</t>
  </si>
  <si>
    <t>牙甫泉镇2村、7村、8村、10村、11村、18村、19村、21村</t>
  </si>
  <si>
    <t>计划投资970万元，在牙甫泉镇新建防渗渠8.25公里及附属配套，设计流量0.3-0.7m³/s。2村0.14公里、7村0.27公里、8村0.14公里、10村2.13公里、11村0.75公里、18村0.75公里、19村1.45公里、21村2.62公里。</t>
  </si>
  <si>
    <t>牙甫泉镇</t>
  </si>
  <si>
    <t>徐天祥</t>
  </si>
  <si>
    <t>slx13</t>
  </si>
  <si>
    <t>艾尔木东乡小型农田水利设施建设项目</t>
  </si>
  <si>
    <t>艾尔木东乡2村、3村、5村、8村、10村</t>
  </si>
  <si>
    <t>计划投资350万元在艾尔木东乡新建防渗渠3公里及附属配套，设计流量0.3-0.7m³/s。2村1.513公里、5村0.362公里、8村0.374公里、10村0.743公里。</t>
  </si>
  <si>
    <t>艾尔木东乡</t>
  </si>
  <si>
    <t>金召义</t>
  </si>
  <si>
    <t>slx14</t>
  </si>
  <si>
    <t>阿拉力乡小型农田水利设施建设项目</t>
  </si>
  <si>
    <t>阿拉力乡1村、2村、3村、4村、5村、6村、7村、8村、10村</t>
  </si>
  <si>
    <t>计划投资2000万元，在阿拉力乡新建防渗渠22公里及附属配套，设计流量0.2-0.8m³/s。1村3公里、2村3.5公里、3村5公里、4村4公里、5村2公里、6村2.3公里、7村4公里、8村1公里、9村3公里、10村2.4公里。</t>
  </si>
  <si>
    <t>阿拉力乡</t>
  </si>
  <si>
    <t>孔令萧</t>
  </si>
  <si>
    <t>slx15</t>
  </si>
  <si>
    <t>英阿瓦提乡小型农田水利设施建设项目</t>
  </si>
  <si>
    <t>英阿瓦提乡4村、8村、9村、10村</t>
  </si>
  <si>
    <t>计划投资1700万元，在英阿瓦提乡新建防渗渠20.97公里及附属配套，设计流量0.3-0.8m³/s。4村1.3公里、8村0.95公里、9村5.98公里、10村12.74公里。</t>
  </si>
  <si>
    <t>英阿瓦提乡</t>
  </si>
  <si>
    <t>刘静</t>
  </si>
  <si>
    <t>slx16</t>
  </si>
  <si>
    <t>阿拉甫乡小型农田水利设施建设项目</t>
  </si>
  <si>
    <t>阿拉甫乡1村、2村、7村、9村、10村、11村、12村、13村</t>
  </si>
  <si>
    <t>计划投资960万元，在阿拉甫乡新建防渗渠12.05公里及附属配套，设计流量0.3-0.5m³/s。1村0.56公里、2村2.1公里、7村1.02公里、9村0.99公里、10村3.09公里、11村1.07公里、12村1.06公里、13村2.16公里。</t>
  </si>
  <si>
    <t>阿拉甫乡</t>
  </si>
  <si>
    <t>王心伟</t>
  </si>
  <si>
    <t>slx17</t>
  </si>
  <si>
    <t>塔孜洪乡鲁疆情食用菌农业科技示范园附属配套项目</t>
  </si>
  <si>
    <t>扩建</t>
  </si>
  <si>
    <t>塔孜洪乡19村</t>
  </si>
  <si>
    <t>计划投资180万元，对塔孜洪乡鲁疆情食用菌农业科技示范园内食用菌功能性厂房及大棚进行附属配套，主要包括：采购空气源热泵6组、室内风机100台、蒸汽热水锅炉、食用菌灭菌常压蒸气锅炉、搭建控制系统、软化水处理系统、周转保温水箱、管道循环泵及管路管线布置等。</t>
  </si>
  <si>
    <t>经济效益：通过项目实施，发展当地食用菌种植产业,年产食用菌500吨，年产值4000万元；产权归属1个村，每年可为每个村增加村集体收入≥7万元
社会效益：项目实施预计解决就业≥6人，年发放工资≥14.4万元</t>
  </si>
  <si>
    <t>鲁疆情农业科技发展有限公司运营，新增就业6人，月平均工资2000元，年发放工资14.4万元（12个月），年收益7万元</t>
  </si>
  <si>
    <t>slx18</t>
  </si>
  <si>
    <t>英尔力克乡辣椒厂配套厂房项目</t>
  </si>
  <si>
    <t>产地初加工和精深加工</t>
  </si>
  <si>
    <t>2025.01
-
2025.08</t>
  </si>
  <si>
    <t>英尔力克乡12村</t>
  </si>
  <si>
    <t>计划投资800万元，在英尔力克乡12村辣椒厂新建3000平方米辣椒加工车间含地坪漆、配套消防设施、污水处理及上下水、电等。</t>
  </si>
  <si>
    <t>经济效益：通过项目实施，发展当地辣椒精深加工产业，年处理辣椒0.9万吨，年产值1.8亿元；产权归属1个村，每年可为每个村增加村集体收入≥24万元
社会效益：项目实施预计解决就业≥1200人，年发放工资≥1180万元</t>
  </si>
  <si>
    <t>喀什禄宏鹏食品科技有限公司运营，带动稳定就业200人、月平均工资3000元、年发放工资720万元（12个月），季节性就业1000人、月平均工资2000元、年发放工资1000万元（5个月），年收益24万元</t>
  </si>
  <si>
    <t>slx19</t>
  </si>
  <si>
    <t>英尔力克乡农贸市场周边基础设施及附属配套设施提升改造项目</t>
  </si>
  <si>
    <t>市场建设和农村电商物流</t>
  </si>
  <si>
    <t>计划投资600万元，对英尔力克乡12村农贸市场周边基础设施及附属配套设施进行提升改造，主要包括：沿街商铺改造及线路改造、沿街道路提升改造4公里、巴扎水渠优化560米、污水管道0.3公里、地面硬化6000平米等。</t>
  </si>
  <si>
    <t>经济效益：通过项目实施，改善农贸市场营商环境
社会效益：项目实施预计解决就业≥100人，年发放工资≥256.8万元</t>
  </si>
  <si>
    <t>村集体运营，开发公益性岗位8人、月平均工资1750元、年发放工资16.8万元，长期就业100人、月平均工资2000元、年发放工资240万元</t>
  </si>
  <si>
    <t>slx20</t>
  </si>
  <si>
    <t>库木西力克乡农副产品提升改造项目</t>
  </si>
  <si>
    <t>库木西力克乡1村、9村、10村</t>
  </si>
  <si>
    <t>计划投资550万元，对库木西力克乡3个小微产业园进行提升改造。其中：
1.对库木西力克乡1村蔬菜加工厂进行提升改造，计划投资300万元，主要包括：干式电力变压器500千伏、100吨地磅、彩钢棚1000平方米、晾晒场2500平方米、配套上下水、电等；
2.对库木西力克乡9村辣椒加工厂进行提升改造，计划投资200万元，主要包括：新建分拣棚2500平方米，100吨地磅，350千伏变压器、配套上下水、电等；
3.对库木西力克乡10村辣椒加工厂进行提升改造，计划投资50万元，主要包括：彩钢厂棚1300平方米、晾晒场1500平方米、配套上下水、电等；</t>
  </si>
  <si>
    <t>经济效益：通过项目实施，发展当地洋葱、辣椒产业，其中：1村蔬菜加工年产值1000万元、9村辣椒加工厂1500万元、10村辣椒加工厂1500万元；产权归属3个村，每年可为3个村增加村集体收入≥19.75万元（1村蔬菜加工10.5万元、9村辣椒加工7万元、10村辣椒加工2.25万元。
社会效益：项目实施预计解决就业≥43人，1村蔬菜加工带动就业12人，月平均工资2000元，年发放工资12万（5个月）；9村辣椒加工带动就业15人，月平均工资2000元，年发放工资24万（8个月）；10村辣椒加工带动就业16人，月平均工资3000元，年发放工资33.6万（7个月）</t>
  </si>
  <si>
    <t>1村蔬菜加工由疏勒县绿韵农业科技有限公司运营，9村辣椒加工由新疆晟耀农业科技发展有限公司运营，10村辣椒加工由新疆嘉煊农业公司运营，带动就业43人，年收益19.75万元</t>
  </si>
  <si>
    <t>slx21</t>
  </si>
  <si>
    <t>塔尕尔其乡小微产业园基础设施提升改造项目</t>
  </si>
  <si>
    <t>塔尕尔其乡6村</t>
  </si>
  <si>
    <t>计划投资300万元，对塔尕尔其乡6村小微产业园进行提升改造，主要包括：配套污水处理设施、消防水池、泵房、发电机房及控制室设备等。</t>
  </si>
  <si>
    <t>经济效益：通过项目实施，对原小微产业园完善设施配套，年产玉米1000吨，年产值800万元；产权归属1个村，每年可为每个村增加村集体收入≥20万元
社会效益：项目实施预计解决就业≥90人，年发放工资≥93.6万元</t>
  </si>
  <si>
    <t>禾安农业有限公司运营，带动就业90人，月平均工资2600元，年发放工资93.6万元（4个月），年收益20万元</t>
  </si>
  <si>
    <t>塔尕尔其乡</t>
  </si>
  <si>
    <t>热夏提·达伍提</t>
  </si>
  <si>
    <t>slx22</t>
  </si>
  <si>
    <t>牙甫泉镇综合农贸市场建设项目（二期）</t>
  </si>
  <si>
    <t>牙甫泉镇6村</t>
  </si>
  <si>
    <t>计划投资2500万元，对牙甫泉镇6村农贸市场及畜牧巴扎进行提升改造，占地46.7475亩。主要包括：公共厕所4座、地面硬化29000平方米、配套附属用房、给水、电等。</t>
  </si>
  <si>
    <t>经济效益：通过项目实施，改善农贸市场营商环境
社会效益：项目实施预计解决就业≥325人，年发放工资≥855万元</t>
  </si>
  <si>
    <t>喀什体力斯木进出口有限公司，带动就业125人，月平均工资1700元，年发放工资255万元（12个月），零散就业200人以上，月平均收入2500元，年收入600万元</t>
  </si>
  <si>
    <t>slx23</t>
  </si>
  <si>
    <t>牙甫泉镇5G智慧盐碱地海产品养殖建设项目（二期）</t>
  </si>
  <si>
    <t>水产养殖业发展</t>
  </si>
  <si>
    <t>牙甫泉镇8村</t>
  </si>
  <si>
    <t>计划投资1500万元，在牙甫泉镇8村盐碱地海产品养殖基地进行扩建，占地10亩，新建水产养殖区4000平方米，配套30个养殖池及上下水、电等。</t>
  </si>
  <si>
    <t>经济效益：通过项目实施，发展当地水产养殖，年产澳洲银鲈18吨，年产值1620万元；产权归属1个村，每年每个村可增加村集体收入≥45万元。
社会效益：项目实施预计解决就业≥20人，年发放工资≥72万元</t>
  </si>
  <si>
    <t>广东大疆渔业水产养殖有限公司运营，带动就业20人，月平均工资3000元，年发放工资72万元（12个月），年收益45万元</t>
  </si>
  <si>
    <t>少数民族发展资金</t>
  </si>
  <si>
    <t>slx24</t>
  </si>
  <si>
    <t>牙甫泉镇滴灌带生产车间（二期）项目</t>
  </si>
  <si>
    <t>牙甫泉镇19村</t>
  </si>
  <si>
    <t>计划投资380万元，在牙甫泉镇19村新建生产车间，占地1.363公顷，新建库房536平方米、原料与成品库1487平方米、循环水池468平方米及附属配套设施。</t>
  </si>
  <si>
    <t>经济效益：通过项目实施，可有效解决滴灌带供给，年产滴灌带3000吨，年产值2850万元；产权归属1个村，每年可增加村集体收入≥11.4万元。
社会效益：项目实施预计解决就业≥20人以上</t>
  </si>
  <si>
    <t>喀什尚润节水有限公司运营，带动就业20人，月平均工资3000元，年发放工资72万元（12个月），年收益11.4万元</t>
  </si>
  <si>
    <t>slx25</t>
  </si>
  <si>
    <t>牙甫泉镇养殖小区建设项目</t>
  </si>
  <si>
    <t>牙甫泉镇9村</t>
  </si>
  <si>
    <t>计划350万元，在牙甫泉镇9村新建养殖小区1座，主要包括：建设2座4000㎡畜禽栏舍、水源设施和饲料储存设施及配套上下水、电等。</t>
  </si>
  <si>
    <t>经济效益：通过项目实施，发展当地畜牧养殖，年产（肉牛）210吨，年产值600万元；产权归属1个村，每年每个村可增加村集体收入≥10.5万元。
社会效益：项目实施预计解决就业≥5人，年发放工资≥12万元</t>
  </si>
  <si>
    <t>喀什拜尔开提养殖专业合作社运营，带动就业5人，月平均工资2000元，年发放工资12万元（12个月），年收益10.5万元</t>
  </si>
  <si>
    <t>slx26</t>
  </si>
  <si>
    <t>牙甫泉镇水产养殖项目</t>
  </si>
  <si>
    <t>牙甫泉镇3村</t>
  </si>
  <si>
    <t>计划300万元，在牙甫泉镇3村建设水产养殖基地，占地100亩，主要包括：新建鱼池管理房、节制闸和排水泵站、化粪池、沟渠护砌硬化、鱼池沟渠清淤等。</t>
  </si>
  <si>
    <t>经济效益：通过项目实施，发展当地水产养殖，年产黑鱼、草鱼等20吨，年产值60万元；产权归属1个村，每年每个村可增加村集体收入≥9万元。
社会效益：项目实施预计解决就业≥5人，年发放工资≥18万元</t>
  </si>
  <si>
    <t>喀什民欢商贸有限责任公司运营，带动就业5人，月平均工资3000元，年发放工资18万元（12个月），年收益9万元</t>
  </si>
  <si>
    <t>slx27</t>
  </si>
  <si>
    <t>艾尔木东乡净菜中心提升改造项目</t>
  </si>
  <si>
    <t>艾尔木东乡4村</t>
  </si>
  <si>
    <t>计划投资100万元，对艾尔木东乡4村原有蔬菜购销平台进行提升改造，主要包括：新建250立方消防水池一座，地面做无尘化处理，改造800千伏变压器。</t>
  </si>
  <si>
    <t>经济效益：通过项目实施，发展当地南瓜精深加工产业，年产南瓜酱120-200吨，年产值800万元；产权归属1个村，每年每个村可增加村集体收入≥3万元。
社会效益：项目实施预计解决就业≥10人，年发放工资≥12万元</t>
  </si>
  <si>
    <t>百成鲜食（集团）供应链有限公司运营，带动就业10人，月平均工资2500元，年发放工资12万元（5个月），年收益3万元</t>
  </si>
  <si>
    <t>slx28</t>
  </si>
  <si>
    <t>艾尔木东乡帮扶车间提升改造项目</t>
  </si>
  <si>
    <t>艾尔木东乡5村</t>
  </si>
  <si>
    <t>计划投资100万元，对艾尔木东乡5村帮扶车间进行提升改造，主要包括：新建一座消防水池泵房、消防给水设备一套、消防供配电一套、300平方米原料棚及附属配套。</t>
  </si>
  <si>
    <t>经济效益：通过项目实施，发展当地纺织面料加工产业，年产100万平米，年产值800万元；产权归属1个村，每年每个村可增加村集体收入≥3万元。
社会效益：项目实施预计解决就业≥20人，年发放工资≥60万元</t>
  </si>
  <si>
    <t>疏勒县疆美纺织面料加工厂运营，带动就业20人，平均工资2500元，年发放工资60万元（12个月），年收益3万元</t>
  </si>
  <si>
    <t>slx29</t>
  </si>
  <si>
    <t>英阿瓦提乡养殖设施提升改造项目</t>
  </si>
  <si>
    <t>英阿瓦提乡4村</t>
  </si>
  <si>
    <t>计划投资230万元，对英阿瓦提乡4村养殖场进行扩建，新建棚圈2座（每座2400平方米）、草料房1座1500平方米，青贮饲料窖4座（每座120㎡），地面硬化、围墙等其他配套设施及设备。</t>
  </si>
  <si>
    <t>经济效益：通过项目实施，发展当地牛羊养殖产业，年出栏牛600头，羊1000头，年产值200万元；产权归属1个村，每年每个村可增加村集体收入≥6.9万元。
社会效益：项目实施预计解决就业≥15人，年发放工资≥45万元</t>
  </si>
  <si>
    <t>疏勒县彩虹农牧专业合作社运营，带动就业15人，月平均工资2500元，年发放工资45万（12个月），年收益6.9万元</t>
  </si>
  <si>
    <t>slx30</t>
  </si>
  <si>
    <t>英阿瓦提乡辣椒加工车间项目</t>
  </si>
  <si>
    <t>英阿瓦提乡8村</t>
  </si>
  <si>
    <t>计划投资1400万元，在英阿瓦提乡8村新建生产车间3200平方米，原料库房4400平方米,厂区道路1000米,并配套附属用房、上下水、电等。</t>
  </si>
  <si>
    <t>经济效益：通过项目实施，发展当地辣椒精深加工产业，年产辣椒酱、辣椒粉、火锅底料2000吨，年产值3200万元；产权归属4个村，每年每个村可增加村集体收入≥10.5万元。
社会效益：项目实施预计解决就业≥200人，年发放工资≥540万元</t>
  </si>
  <si>
    <t>疏勒县润耕天下农业科技有限公司运营，带动就业200人（长期60人，短期140人），月平均工资3000元，年发放工资540万（9个月），年收益42万元</t>
  </si>
  <si>
    <t>slx31</t>
  </si>
  <si>
    <t>阿拉力乡兔子养殖小区改造提升项目</t>
  </si>
  <si>
    <t>阿拉力乡9村</t>
  </si>
  <si>
    <t>计划投资100万元，对阿拉力乡9村兔子养殖小区进行提升改造，主要包括：新建养殖棚2座，对原有兔舍进行修缮，购置刮粪机、颗粒机、搅拌机、粉碎机、兔笼，配套水、电、路等。</t>
  </si>
  <si>
    <t>经济效益：通过项目实施，发展当地兔子养殖产业，养殖兔子3万只、年繁育兔子5万只，年产值175万元；产权归属1个村，每年每个村可增加村集体收入≥3万元。
社会效益：项目实施预计解决就业≥5人，年发放工资≥18万元</t>
  </si>
  <si>
    <t>喀什三用生物科技有限公司运营，新增就业5人，月平均工资3000元，年发放工资18万元（12个月），年收益3万元</t>
  </si>
  <si>
    <t>slx32</t>
  </si>
  <si>
    <t>阿拉甫乡农贸市场提升改造项目</t>
  </si>
  <si>
    <t>阿拉甫乡12村</t>
  </si>
  <si>
    <t>计划投资390万元，对阿拉甫乡12村农贸市场进行提升改造，主要包括：修补2000平方米地面、改造市场入口大门3处、商铺内外改造2400平方米，交易区彩钢房改造5400平方米，改造厕所1座，改造上下水、配套电力及其他附属配套。</t>
  </si>
  <si>
    <t>经济效益：通过项目实施，改善农贸市场营商环境
社会效益：项目实施预计解决就业≥108人，年发放工资≥316.23万元</t>
  </si>
  <si>
    <t>疏勒县阿拉甫乡新星农贸市场公司运营，带动就业8人，月平均工资1700元，年发放工资16.23万元（12个月），零散就业100人以上，月平均收入2500元，年收入300万元（12个月）</t>
  </si>
  <si>
    <t>slx33</t>
  </si>
  <si>
    <t>塔孜洪乡养殖场提升改造项目</t>
  </si>
  <si>
    <t>塔孜洪乡7村</t>
  </si>
  <si>
    <t>计划投资100万元，对塔孜洪乡7村养殖场进行提升改造，主要包括：配套自动饮水系统、漏粪板200米、产床10套、保育床10套、围网改造1500米、地面硬化1000平米、污水处理1套及上下水、电等。</t>
  </si>
  <si>
    <t>经济效益：通过项目实施，发展当地野猪养殖产业，年养殖100头以上，年产值20万元；产权归属1个村，每年可为每个村增加村集体收入≥3万元
社会效益：项目实施预计解决就业≥2人，年发放工资≥7.2万元</t>
  </si>
  <si>
    <t>疏勒惠丰农商建设发展服务有限公司运营，带动就业2人，月平均工资3000元，年发放工资7.2万元（12个月），年收益3万元</t>
  </si>
  <si>
    <t>储备</t>
  </si>
  <si>
    <t>slx34</t>
  </si>
  <si>
    <t>罕南力克镇农副产品加工厂建设项目</t>
  </si>
  <si>
    <t>罕南力克镇8村</t>
  </si>
  <si>
    <t>计划投资2000万元，在罕南力克镇8村新建农副产品加工厂1座，主要包括：新建加工厂房2间，每间2000平方米，共4000平方米，配套地磅、消防水池、上下水、电等。</t>
  </si>
  <si>
    <t>经济效益：通过项目实施，发展当地辣椒精深加工产业，年产辣椒3000吨，年产值3000万元；产权归属1个村，每年可为每个村增加村集体收入≥60万元
社会效益：项目实施预计解决就业≥30人，年发放工资≥90万元</t>
  </si>
  <si>
    <t>新疆广源科技发展有限公司运营，带动就业30人，月平均工资3000元，年发放工资90万元（10个月），年收益60万元</t>
  </si>
  <si>
    <t>罕南力克镇</t>
  </si>
  <si>
    <t>闫有斌</t>
  </si>
  <si>
    <t>slx35</t>
  </si>
  <si>
    <t>艾尔木东乡盐碱地现代渔业产业园项目</t>
  </si>
  <si>
    <t>艾尔木东乡8村</t>
  </si>
  <si>
    <t>计划投资2600万元（衔接资金2000万元、援疆资金600万元），在艾尔木东乡8村新建盐碱地现代渔业产业园1座，衔接资金主要用于建设变电站。援疆资金用于建设检验检测实验室及办公生活设施。</t>
  </si>
  <si>
    <t>经济效益：通过项目实施，工厂化养殖南美白对虾，年产对虾160-250吨，年产值2000万元；产权归属1个村，每年每个村可增加村集体收入≥60万元。
社会效益：项目实施预计解决就业≥20人，年发放工资≥60万元</t>
  </si>
  <si>
    <t>新疆静悟海纳农牧业投资有限公司运营，带动就业20人，月平均工资2500元，年发放工资60万元（12个月），年收益60万元</t>
  </si>
  <si>
    <t>slx36</t>
  </si>
  <si>
    <t>阿拉力乡农副产品深加工（三期）-豆瓣加工厂房建设项目</t>
  </si>
  <si>
    <t>阿拉力乡3村</t>
  </si>
  <si>
    <t>计划投资3000万元，在阿拉力乡3村园区内新建豆瓣晾晒厂1座，主要包括：加工车间1万平方米（具体以实际为准，主要包括原料筛选区、加工区；成品加工区、包装区等）、晾晒厂1万平方米（具体以实际为准）、配套水电路等。</t>
  </si>
  <si>
    <t>经济效益：通过项目实施，发展当地拌面酱、豆瓣酱加工产业，年产5000吨拌面酱、豆瓣酱，年产值6000万元；产权归属1个村，每年每个村可增加村集体收入≥90万元（含农商公司地租）。
社会效益：项目实施预计解决就业≥50人，年发放工资≥180万元</t>
  </si>
  <si>
    <t>四川蜀家酿食品有限公司运营，带动就业50人，月平均工资3000元，年发放工资180万元（12个月），年收益90万元</t>
  </si>
  <si>
    <t>二</t>
  </si>
  <si>
    <t>就业增收</t>
  </si>
  <si>
    <t>slx37</t>
  </si>
  <si>
    <t>农村道路管护人员补助项目</t>
  </si>
  <si>
    <t>公益性岗位</t>
  </si>
  <si>
    <t>计划投资930万元，对775名农村道路养护员按照每人每月1000元的标准进行补助。其中：疏勒镇19名、巴合齐乡65名、塔孜洪乡73名、英尔力克乡71名、罕南力克镇146名、库木西力克乡85名、塔尕尔其乡32名、牙甫泉镇70名、艾尔木东乡49名、英阿瓦提乡44名、阿拉力乡56名、阿拉甫乡65名。</t>
  </si>
  <si>
    <t>经济效益：带动775名监测户增收，每月增收≥1000元。
社会效益：增加农民收入，有效提升道路安全水平。</t>
  </si>
  <si>
    <t>增加农民收入，有效提升道路安全水平</t>
  </si>
  <si>
    <t>交通局</t>
  </si>
  <si>
    <t>王英琦</t>
  </si>
  <si>
    <t>slx38</t>
  </si>
  <si>
    <t>村级公益性岗位补助项目</t>
  </si>
  <si>
    <t>计划投资2765.7万元，对1317名村级公益性岗位（监测对象）按照每人每月1750元进行补助。其中：疏勒镇97名、巴合齐乡102名、塔孜洪乡153名、英尔力克乡127名、罕南力克镇158名、库木西力克乡160名、塔尕尔其乡59名、牙甫泉镇150名、艾尔木东乡72名、阿拉力乡69名、英阿瓦提乡68名、阿拉甫乡102名。</t>
  </si>
  <si>
    <t>经济效益：带动1317人每月增收≥1750元。
社会效益：带动群众就业增收。</t>
  </si>
  <si>
    <t>增加农民收入，有效提升村级公共事业管理水平</t>
  </si>
  <si>
    <t>人社局</t>
  </si>
  <si>
    <t>李雪荣</t>
  </si>
  <si>
    <t>slx39</t>
  </si>
  <si>
    <t>外出就业交通费补助项目</t>
  </si>
  <si>
    <t>交通费补助</t>
  </si>
  <si>
    <t>计划投资500万元，对符合条件外出务工的脱贫户（含监测户）进行交通费补助，按照实际产生的交通费用拨付资金。</t>
  </si>
  <si>
    <t>经济效益：带动2000人（监测对象≥200人）增收，疆外≥2000元、疆内≥1000元。
社会效益：带动群众就业增收。</t>
  </si>
  <si>
    <t>激发农户外出就业积极性，带动群众就业增收</t>
  </si>
  <si>
    <t>三</t>
  </si>
  <si>
    <t>乡村建设行动</t>
  </si>
  <si>
    <t>slx40</t>
  </si>
  <si>
    <t>疏勒县农村公路养护项目</t>
  </si>
  <si>
    <t>农村道路建设</t>
  </si>
  <si>
    <t>塔孜洪乡2村、3村、4村、6村、7村、11村、12村、13村、14村、15村、16村、18村、19村、22村、林场及香妃胡门前道路；阿拉力乡1村、2村、4村、6村、8村、9村、10村；英尔力克乡2村、3村、5村、7村、8村、9村、10村、12村、14村、15村、16村、17村、19村；X452线罕南力克镇至库木西力克乡段；X459线库木力克乡段；X453线艾尔木东乡段；Y208线起点及高速公路桥下。</t>
  </si>
  <si>
    <t>计划投资1000万元，对农村公路进行养护。其中：塔孜洪乡9475㎡。2村125㎡、3村130㎡、4村100㎡、6村560㎡、7村200㎡、11村450㎡、12村70㎡、13村80㎡、14村200㎡、15村2500㎡、16村2500㎡、18村500㎡、19村200㎡、22村110㎡、林场1750㎡、香妃湖门前道路1000㎡；阿拉力乡4785㎡。1村935㎡、2村1500㎡、4村100㎡、6村500㎡、8村330㎡、9村1000㎡；英尔力克乡4009㎡。2村115㎡、3村495㎡、5村265㎡、7村10㎡、8村50㎡、9村36㎡、10村1500㎡、12村480㎡、14村50㎡、15村850㎡、16村5㎡、17村98㎡、19村55㎡；X452线罕南力克镇至库木西力克乡养护面积33000㎡；X459线库木力克乡养护面积60539㎡；X453线艾尔木东乡养护面积45908㎡；Y208线高速公路桥下维修360㎡、起点路面维修404㎡。安装标志牌536块。</t>
  </si>
  <si>
    <t>社会效益：缓解了交通压力，减少了交通事故的发生，保障了公众的出行安全，提升乡村整体形象</t>
  </si>
  <si>
    <t>缓解交通压力，减少交通事故的发生，保障了公众的出行安全，提升乡村整体形象</t>
  </si>
  <si>
    <t>交通运输局</t>
  </si>
  <si>
    <t>slx41</t>
  </si>
  <si>
    <t>喀什噶尔河灌区疏勒县库山河流域续建配套与现代化改造工程（一期）牙甫泉镇斗渠部分项目</t>
  </si>
  <si>
    <t>农村供水保障工程建设</t>
  </si>
  <si>
    <t>2025.01
-
2025.11</t>
  </si>
  <si>
    <t>牙甫泉镇1村、4村、6村、7村、8村、9村、10村、12村、13村、14村、17村、18、19村、20、21村</t>
  </si>
  <si>
    <t>计划投资3096.58万元（衔接资金2391.73万元、其他资金704.85万元），改建牙甫泉镇斗渠共19.862km，配套渠系建筑物445座,流量为0.15～0.7m³/s。</t>
  </si>
  <si>
    <t>社会效益：改善灌区的引水条件和生态环境，促进灌区经济发展，提高灌区节水量，进一步提高灌区灌溉利用效率</t>
  </si>
  <si>
    <t>改善灌区的引水条件和生态环境，促进灌区经济发展，提高灌区节水量，进一步提高灌区灌溉利用效率</t>
  </si>
  <si>
    <t>水利局</t>
  </si>
  <si>
    <t>房照祥</t>
  </si>
  <si>
    <t>slx42</t>
  </si>
  <si>
    <t>疏勒县跃进中型灌区续建配套与节水改造项目（一期）塔孜洪乡、英尔力克乡斗渠部分项目</t>
  </si>
  <si>
    <t>塔孜洪乡4村、6村、7村、8村、9村、10村、11村、12村，英尔力克乡5村、6村、7村、8村</t>
  </si>
  <si>
    <t>计划投资3170.03万元（衔接资金2439.44万元、其他资金730.59万元），改建塔孜洪乡和英尔力克乡斗渠长度共计24.447km，流量0.15~0.5m3/s,配套改建渠系建筑物708座，其中，塔孜洪乡12.584km，英尔力克乡11.863km。</t>
  </si>
  <si>
    <t>slx43</t>
  </si>
  <si>
    <t>疏勒县盖孜河流域跃进干渠沉沙池与配套设施工程</t>
  </si>
  <si>
    <t>巴合齐乡14村</t>
  </si>
  <si>
    <t>计划投资5320.41万元（衔接资金4000万元、其他资金1320.41万元），新建沉沙池1座，占地面积194亩；新建泥沙处理区1座，占地面积92亩；新建沉沙池引水闸各1座；新建引水渠1条35m；新建放水渠1条130m，放水涵洞2座。</t>
  </si>
  <si>
    <t>可有效降低灌区来水含沙量，缓解灌区内渠道淤积，增强灌区内水资源调配能力、提高灌区灌溉保证率，降低运行管理费用</t>
  </si>
  <si>
    <t>slx44</t>
  </si>
  <si>
    <t>公厕建设项目</t>
  </si>
  <si>
    <t>农村卫生厕所改造（户用、公共厕所）</t>
  </si>
  <si>
    <t>疏勒镇4村、6村（原巴仁乡13村）、9村（原巴仁乡12村）、11村（原巴仁乡17村）、12村（原巴仁乡16村）；塔孜洪乡2村、10村、11村、18村、19村；英尔力克乡3村、4村、10村、12村、19村；罕南力克镇6村、8村、10村，15村；库木西力克乡4村、5村、16村、17村、6村、12村、8村、1村、18村；塔尕尔其乡2村、6村；牙甫泉镇1村、3村、4村、9村；艾尔木东乡5村、8村、11村；阿拉力乡4村、5村、8村、10村；英阿瓦提乡5村、9村</t>
  </si>
  <si>
    <t>计划投资920万元，新建公共厕所（水冲式）46座，每座投资20万元、60平方米。其中：
1.疏勒镇5座，投资100万元。4村1座、6村1座（原巴仁乡13村）、9村1座（原巴仁乡12村）、11村1座（原巴仁乡17村）、12村1座（原巴仁乡16村）；
2.塔孜洪乡5座，投资100万元。2村1座、10村1座、11村1座、18村1座、19村1座；
3.英尔力克乡5座，投资100万元。3村1座、4村1座、10村1座、12村1座、19村1座；
4.罕南力克镇4座，投资80万元。6村1座、8村1座、10村1座，15村1座；
5.库木西力克乡11座，投资220万元。4村1座、5村1座、16村1座、17村1座、6村1座、12村1座、8村1座、1村2座、18村2座；
6.塔尕尔其乡3座，投资60万元。2村1座、6村2座；
7.牙甫泉镇4座，投资80万元。1村1座、3村1座、4村1座、9村1座；
8.艾尔木东乡3座，投资60万元。5村1座、8村1座、11村1座；
9.阿拉力乡4座，投资80万元。4村1座、5村1座、8村1座、10村1座；
10.英阿瓦提乡2座，投资40万元。5村1座、9村1座。</t>
  </si>
  <si>
    <t>社会效益：提升人居环境和生态文明水平，有利于提升居民整体健康水平，满足群众日常生活需求，逐步提升整体文明素质</t>
  </si>
  <si>
    <t>提升人居环境和生态文明水平，有利于提升居民整体健康水平，满足群众日常生活需求，逐步提升整体文明素质</t>
  </si>
  <si>
    <t>slx45</t>
  </si>
  <si>
    <t>垃圾处理站建设项目</t>
  </si>
  <si>
    <t>农村垃圾治理</t>
  </si>
  <si>
    <t>英尔力克乡6村、英阿瓦提乡7村、阿拉甫乡11村；</t>
  </si>
  <si>
    <t>计划投资1200万元，在英尔力克乡6村、英阿瓦提乡7村、阿拉甫乡11村配套垃圾处理站（一站式低温磁化垃圾处理装置），每个村1座（日处理能力8-10方），共3座，每座400万元。</t>
  </si>
  <si>
    <t>社会效益：通过项目建设逐步推进农村生活垃圾分类工作，实现农村生活垃圾处理“减量化、资源化、无害化”</t>
  </si>
  <si>
    <t>逐步推进农村生活垃圾分类工作，实现农村生活垃圾处理“减量化、资源化、无害化”</t>
  </si>
  <si>
    <t>slx46</t>
  </si>
  <si>
    <t>疏勒县牙甫泉镇易地搬迁安置点供排水管网改造以工代赈项目</t>
  </si>
  <si>
    <t>计划投资390万元，改造提升供排水管网4.5公里，建设污水处理站2座及附属配套。</t>
  </si>
  <si>
    <t>经济效益：通过项目实施，预计吸纳当地低收入群众务工≥72人、计划发放劳务报酬规模≥117万元。
社会效益：进一步提升农村基础设施配套，实现乡村宜居宜业。</t>
  </si>
  <si>
    <t>预计吸纳当地低收入群众务工≥72人、计划发放劳务报酬规模≥117万元</t>
  </si>
  <si>
    <t>以工代赈资金</t>
  </si>
  <si>
    <t>slx47</t>
  </si>
  <si>
    <t>疏勒县牙甫泉镇道路以工代赈项目</t>
  </si>
  <si>
    <t>牙甫泉镇11村、13村、15村、17村</t>
  </si>
  <si>
    <t>计划投资390万元，路面硬化5000平方米，新建村组道路5.1公里（宽3.5m）及附属配套。</t>
  </si>
  <si>
    <t>经济效益：通过项目实施，预计吸纳当地低收入群众务工≥75人、计划发放劳务报酬规模≥117万元。
社会效益：进一步提升农村基础设施配套，实现乡村宜居宜业。</t>
  </si>
  <si>
    <t>预计吸纳当地低收入群众务工≥75人、计划发放劳务报酬规模≥117万元</t>
  </si>
  <si>
    <t>slx48</t>
  </si>
  <si>
    <t>疏勒县库木西力克乡防渗渠以工代赈项目</t>
  </si>
  <si>
    <t>库木西力克乡18村</t>
  </si>
  <si>
    <t>计划投资300万元，渠道防渗4公里及附属配套，设计流量0.3-0.7m³/s。</t>
  </si>
  <si>
    <t>经济效益：通过项目实施，预计吸纳当地低收入群众务工≥42人、计划发放劳务报酬规模≥90万元。
社会效益：进一步提升农村基础设施配套，实现乡村宜居宜业。</t>
  </si>
  <si>
    <t>预计吸纳当地低收入群众务工≥42人、计划发放劳务报酬规模≥90万元</t>
  </si>
  <si>
    <t>slx49</t>
  </si>
  <si>
    <t>疏勒县罕南力克镇道路以工代赈项目</t>
  </si>
  <si>
    <t>罕南力克镇11村、12村、13村、14村</t>
  </si>
  <si>
    <t>计划投资360万元，村组道路4公里及附属配套。</t>
  </si>
  <si>
    <t>经济效益：通过项目实施，预计吸纳当地低收入群众务工≥50人、计划发放劳务报酬规模≥108万元。
社会效益：进一步提升农村基础设施配套，实现乡村宜居宜业。</t>
  </si>
  <si>
    <t>预计吸纳当地低收入群众务工≥50人、计划发放劳务报酬规模≥108万元</t>
  </si>
  <si>
    <t>slx50</t>
  </si>
  <si>
    <t>疏勒县阿拉甫乡道路以工代赈项目</t>
  </si>
  <si>
    <t>阿拉甫乡9村</t>
  </si>
  <si>
    <t>计划投资197万元，村组道路建设5公里及附属配套。</t>
  </si>
  <si>
    <t>经济效益：通过项目实施，预计吸纳当地低收入群众务工≥34人、计划发放劳务报酬规模≥60万元。
社会效益：进一步提升农村基础设施配套，实现乡村宜居宜业。</t>
  </si>
  <si>
    <t>预计吸纳当地低收入群众务工≥34人、计划发放劳务报酬规模≥60万元</t>
  </si>
  <si>
    <t>slx51</t>
  </si>
  <si>
    <t>疏勒县阿拉力乡道路以工代赈项目</t>
  </si>
  <si>
    <t>计划投资255万元，村组道路建设4公里及附属配套。</t>
  </si>
  <si>
    <t>经济效益：通过项目实施，预计吸纳当地低收入群众务工≥35人、计划发放劳务报酬规模≥76万元。
社会效益：进一步提升农村基础设施配套，实现乡村宜居宜业。</t>
  </si>
  <si>
    <t>预计吸纳当地低收入群众务工≥35人、计划发放劳务报酬规模≥76万元</t>
  </si>
  <si>
    <t>slx52</t>
  </si>
  <si>
    <t>疏勒县阿拉力乡防渗渠以工代赈项目</t>
  </si>
  <si>
    <t>阿拉力乡3村、4村、5村、6村、10村</t>
  </si>
  <si>
    <t>计划投资390万元，渠道防渗5公里及附属配套，设计流量0.3-0.8m³/s。</t>
  </si>
  <si>
    <t>经济效益：通过项目实施，预计吸纳当地低收入群众务工≥65人、计划发放劳务报酬规模≥117万元。
社会效益：进一步提升农村基础设施配套，实现乡村宜居宜业。</t>
  </si>
  <si>
    <t>预计吸纳当地低收入群众务工≥65人、计划发放劳务报酬规模≥117万元</t>
  </si>
  <si>
    <t>slx53</t>
  </si>
  <si>
    <t>疏勒县牙甫泉镇防渗渠以工代赈项目</t>
  </si>
  <si>
    <t>牙甫泉镇7村、8村、9村</t>
  </si>
  <si>
    <t>计划投资380万元，渠道防渗5.68公里及附属配套，设计流量0.3—0.7m³/s。</t>
  </si>
  <si>
    <t>经济效益：通过项目实施，预计吸纳当地低收入群众务工≥73人、计划发放劳务报酬规模≥78万元。
社会效益：进一步提升农村基础设施配套，实现乡村宜居宜业。</t>
  </si>
  <si>
    <t>预计吸纳当地低收入群众务工≥73人、计划发放劳务报酬规模≥78万元</t>
  </si>
  <si>
    <t>以工代赈资金
（储备）</t>
  </si>
  <si>
    <t>slx54</t>
  </si>
  <si>
    <t>疏勒县艾尔木东乡防渗渠以工代赈项目</t>
  </si>
  <si>
    <t>艾尔木东乡2村、9村</t>
  </si>
  <si>
    <t>计划投资390万元，渠道防渗5公里及附属配套，设计流量0.3-0.7m³/s。</t>
  </si>
  <si>
    <t>经济效益：通过项目实施，预计吸纳当地低收入群众务工≥52人、计划发放劳务报酬规模≥79万元。
社会效益：进一步提升农村基础设施配套，实现乡村宜居宜业。</t>
  </si>
  <si>
    <t>预计吸纳当地低收入群众务工≥52人、计划发放劳务报酬规模≥79万元</t>
  </si>
  <si>
    <t>slx55</t>
  </si>
  <si>
    <t>疏勒县巴合齐乡防渗渠以工代赈项目</t>
  </si>
  <si>
    <t>巴合齐乡2村、3村</t>
  </si>
  <si>
    <t>计划投资360万元，渠道防渗5公里及附属配套，设计流量0.3-0.7m³/s。</t>
  </si>
  <si>
    <t>经济效益：通过项目实施，预计吸纳当地低收入群众务工≥47人、计划发放劳务报酬规模≥74万元。
社会效益：进一步提升农村基础设施配套，实现乡村宜居宜业。</t>
  </si>
  <si>
    <t>预计吸纳当地低收入群众务工≥47人、计划发放劳务报酬规模≥74万元</t>
  </si>
  <si>
    <t>巴合齐乡</t>
  </si>
  <si>
    <t>黄乃源</t>
  </si>
  <si>
    <t>slx56</t>
  </si>
  <si>
    <t>疏勒县塔孜洪乡防渗渠以工代赈项目</t>
  </si>
  <si>
    <t>计划投资200万元，渠道防渗2.5公里及附属配套，设计流量0.2-0.5m³/s。</t>
  </si>
  <si>
    <t>经济效益：通过项目实施，预计吸纳当地低收入群众务工≥35人、计划发放劳务报酬规模≥41万元。
社会效益：进一步提升农村基础设施配套，实现乡村宜居宜业。</t>
  </si>
  <si>
    <t>预计吸纳当地低收入群众务工≥35人、计划发放劳务报酬规模≥41万元</t>
  </si>
  <si>
    <t>slx57</t>
  </si>
  <si>
    <t>疏勒县英阿瓦提乡防渗渠以工代赈项目</t>
  </si>
  <si>
    <t>英阿瓦提乡7村</t>
  </si>
  <si>
    <t>计划投资340万元，渠道防渗4.2公里及附属配套，设计流量0.4-0.8m³/s。</t>
  </si>
  <si>
    <t>经济效益：通过项目实施，预计吸纳当地低收入群众务工≥48人、计划发放劳务报酬规模≥70万元。
社会效益：进一步提升农村基础设施配套，实现乡村宜居宜业。</t>
  </si>
  <si>
    <t>预计吸纳当地低收入群众务工≥48人、计划发放劳务报酬规模≥70万元</t>
  </si>
  <si>
    <t>四</t>
  </si>
  <si>
    <t>易地搬迁后扶</t>
  </si>
  <si>
    <t>slx58</t>
  </si>
  <si>
    <t>易地搬迁安置区公共服务岗位补助项目</t>
  </si>
  <si>
    <t>就业发展工程</t>
  </si>
  <si>
    <t>10个易地搬迁安置区</t>
  </si>
  <si>
    <t>计划投资296.1万元，对疏勒县10个易地搬迁安置点141名公共服务人员按照每人每月1750元的标准进行补助。其中：疏勒镇24名，巴合齐乡14名，英尔力克乡12名，罕南力克镇10名，库木西力克乡10名，塔尕尔其乡14名，牙甫泉镇29名，艾尔木东乡7名，英阿瓦提乡14名，阿拉甫乡7名。</t>
  </si>
  <si>
    <t>经济效益：带动141名脱贫户（含监测对象）增收，每月增收≥1750元。
社会效益：增加农民收入，提升易地搬迁安置区后续发展能力。</t>
  </si>
  <si>
    <t>增加农民收入，提升易地搬迁安置区后续发展能力。</t>
  </si>
  <si>
    <t>发改委</t>
  </si>
  <si>
    <t>宋福红</t>
  </si>
  <si>
    <t>slx59</t>
  </si>
  <si>
    <t>英尔力克乡易地搬迁安置区污水处理改造项目</t>
  </si>
  <si>
    <t>必要基础设施建设</t>
  </si>
  <si>
    <t>英尔力克乡易地搬迁安置区</t>
  </si>
  <si>
    <t>计划投资100万元，在疏勒县英尔力克乡易地搬迁安置区配套排水管2公里、小型污水处理设备1套、新建化粪池30m³、检查井20个等。</t>
  </si>
  <si>
    <t>社会效益：通过项目建设，有效改善项目区生活污水治理能力，扭转项目区污水治理现状。</t>
  </si>
  <si>
    <t>有效改善项目区生活污水治理能力，扭转项目区污水治理现状。</t>
  </si>
  <si>
    <t>slx60</t>
  </si>
  <si>
    <t>库木西力克乡易地搬迁安置区污水处理项目</t>
  </si>
  <si>
    <t>库木西力克乡易地搬迁安置区</t>
  </si>
  <si>
    <t>投资950万元，在疏勒县库木西力克乡易地搬迁安置区及周边配套污水管网、小型污水处理设备、新建化粪池完善各项附属设施设备等。</t>
  </si>
  <si>
    <t>slx61</t>
  </si>
  <si>
    <t>库木西力克乡易地搬迁安置点养殖棚圈建设及周边电路改造项目</t>
  </si>
  <si>
    <t>计划投资315万元，对库木西力克乡易地搬迁安置区农贸市场进行提升，主要包括：新建公共厕所1座80平方米、新建集市1200平方米、地面硬化3500平方米，电路提升及上下水等。</t>
  </si>
  <si>
    <t>社会效益：通过项目建设，有效完善易地搬迁农贸市场基础设施</t>
  </si>
  <si>
    <t>有效完善易地搬迁农贸市场基础设施</t>
  </si>
  <si>
    <t>slx62</t>
  </si>
  <si>
    <t>易地扶贫搬迁债券贴息补助项目</t>
  </si>
  <si>
    <t>易地扶贫搬迁贷款债券贴息补助</t>
  </si>
  <si>
    <t>疏勒县</t>
  </si>
  <si>
    <t>对易地扶贫搬迁政府债券进行贴息，资金213.5万元。</t>
  </si>
  <si>
    <t>社会效益：易地扶贫搬迁政府债券进行贴息，缓解财政压力。</t>
  </si>
  <si>
    <t>易地扶贫搬迁政府债券进行贴息，缓解财政压力。</t>
  </si>
  <si>
    <t>财政局</t>
  </si>
  <si>
    <t>黄柳飞</t>
  </si>
  <si>
    <t>五</t>
  </si>
  <si>
    <t>巩固三保障成果</t>
  </si>
  <si>
    <t>slx63</t>
  </si>
  <si>
    <t>雨露计划补助项目</t>
  </si>
  <si>
    <t>享受“雨露计划+”职业教育补助</t>
  </si>
  <si>
    <t>计划投资1400万元，对6956名疏勒县农村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职院校、技师学院等）（后续根据实际情况核算人数），按照每人每年3000元的标准给予助学补助。</t>
  </si>
  <si>
    <t>社会效益：引导和支持农村脱贫户、边缘户家庭新成长劳动力接受职业教育，培养技能型人才、促进稳定就业、提高人口素质、促进经济发展。</t>
  </si>
  <si>
    <t>培养技能型人才、促进稳定就业、提高人口素质、促进经济发展</t>
  </si>
  <si>
    <t>教育局</t>
  </si>
  <si>
    <t>俞江</t>
  </si>
  <si>
    <t>六</t>
  </si>
  <si>
    <t>项目管理费</t>
  </si>
  <si>
    <t>slx64</t>
  </si>
  <si>
    <t>项目管理费项目</t>
  </si>
  <si>
    <t>从中央衔接资金中按照不超过1%的比例据实列支项目管理费，计划从2025年中央衔接资金中提取项目管理费700万元。主要用于项目前期设计、评审等与项目管理相关的开支。</t>
  </si>
  <si>
    <t>有效提高乡村振兴项目管理水平</t>
  </si>
  <si>
    <t>农业农村局</t>
  </si>
  <si>
    <t>赵守康</t>
  </si>
  <si>
    <t>七</t>
  </si>
  <si>
    <t>其他</t>
  </si>
  <si>
    <t>slx65</t>
  </si>
  <si>
    <t>低氟边销茶“送茶入户”项目</t>
  </si>
  <si>
    <t>困难群众饮用低氟茶</t>
  </si>
  <si>
    <t>计划投资50万元，对6735户监测帮扶家庭开展“健康饮茶”“送茶入户”，每户家庭赠送2公斤低氟边销茶。</t>
  </si>
  <si>
    <t>社会效益：做好低氟边销茶推广工作，有助于降低人体内的氟含量，对于预防氟中毒和保护牙齿健康具有积极的作用。</t>
  </si>
  <si>
    <t>有助于降低人体内的氟含量，对于预防氟中毒和保护牙齿健康具有积极的作用。</t>
  </si>
  <si>
    <t>县委统战部</t>
  </si>
  <si>
    <t>牛鑫</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</si>
</sst>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Red]\(0.00\)"/>
  </numFmts>
  <fonts count="29">
    <font>
      <sz val="11"/>
      <color theme="1"/>
      <name val="宋体"/>
      <charset val="134"/>
      <scheme val="minor"/>
    </font>
    <font>
      <sz val="11"/>
      <name val="宋体"/>
      <charset val="134"/>
      <scheme val="minor"/>
    </font>
    <font>
      <sz val="12"/>
      <name val="宋体"/>
      <charset val="134"/>
      <scheme val="minor"/>
    </font>
    <font>
      <sz val="12"/>
      <name val="黑体"/>
      <charset val="134"/>
    </font>
    <font>
      <b/>
      <sz val="12"/>
      <name val="宋体"/>
      <charset val="134"/>
      <scheme val="minor"/>
    </font>
    <font>
      <sz val="28"/>
      <name val="方正小标宋_GBK"/>
      <charset val="134"/>
    </font>
    <font>
      <sz val="11"/>
      <name val="黑体"/>
      <charset val="134"/>
    </font>
    <font>
      <b/>
      <sz val="12"/>
      <name val="宋体"/>
      <charset val="0"/>
      <scheme val="minor"/>
    </font>
    <font>
      <sz val="9"/>
      <name val="宋体"/>
      <charset val="134"/>
      <scheme val="minor"/>
    </font>
    <font>
      <sz val="12"/>
      <color theme="1"/>
      <name val="宋体"/>
      <charset val="134"/>
      <scheme val="minor"/>
    </font>
    <font>
      <b/>
      <sz val="11"/>
      <color theme="3"/>
      <name val="宋体"/>
      <charset val="134"/>
      <scheme val="minor"/>
    </font>
    <font>
      <sz val="12"/>
      <name val="宋体"/>
      <charset val="134"/>
    </font>
    <font>
      <sz val="11"/>
      <color rgb="FF9C0006"/>
      <name val="宋体"/>
      <charset val="134"/>
      <scheme val="minor"/>
    </font>
    <font>
      <sz val="11"/>
      <color theme="0"/>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i/>
      <sz val="11"/>
      <color rgb="FF7F7F7F"/>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s>
  <fills count="35">
    <fill>
      <patternFill patternType="none"/>
    </fill>
    <fill>
      <patternFill patternType="gray125"/>
    </fill>
    <fill>
      <patternFill patternType="solid">
        <fgColor theme="0" tint="-0.15"/>
        <bgColor indexed="64"/>
      </patternFill>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rgb="FFC6EFCE"/>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6"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rgb="FFFFFFCC"/>
        <bgColor indexed="64"/>
      </patternFill>
    </fill>
    <fill>
      <patternFill patternType="solid">
        <fgColor theme="9" tint="0.399945066682943"/>
        <bgColor indexed="64"/>
      </patternFill>
    </fill>
    <fill>
      <patternFill patternType="solid">
        <fgColor rgb="FFFFEB9C"/>
        <bgColor indexed="64"/>
      </patternFill>
    </fill>
    <fill>
      <patternFill patternType="solid">
        <fgColor theme="5" tint="0.399945066682943"/>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45066682943"/>
        <bgColor indexed="64"/>
      </patternFill>
    </fill>
    <fill>
      <patternFill patternType="solid">
        <fgColor theme="5"/>
        <bgColor indexed="64"/>
      </patternFill>
    </fill>
    <fill>
      <patternFill patternType="solid">
        <fgColor rgb="FFF2F2F2"/>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7" tint="0.599993896298105"/>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pplyBorder="0">
      <alignment vertical="center"/>
    </xf>
    <xf numFmtId="42" fontId="0" fillId="0" borderId="0" applyFont="0" applyFill="0" applyBorder="0" applyAlignment="0" applyProtection="0">
      <alignment vertical="center"/>
    </xf>
    <xf numFmtId="0" fontId="0" fillId="11" borderId="0" applyNumberFormat="0" applyBorder="0" applyAlignment="0" applyProtection="0">
      <alignment vertical="center"/>
    </xf>
    <xf numFmtId="0" fontId="14"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Border="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3" applyNumberFormat="0" applyFont="0" applyAlignment="0" applyProtection="0">
      <alignment vertical="center"/>
    </xf>
    <xf numFmtId="0" fontId="13" fillId="19"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5" applyNumberFormat="0" applyFill="0" applyAlignment="0" applyProtection="0">
      <alignment vertical="center"/>
    </xf>
    <xf numFmtId="0" fontId="25" fillId="0" borderId="15" applyNumberFormat="0" applyFill="0" applyAlignment="0" applyProtection="0">
      <alignment vertical="center"/>
    </xf>
    <xf numFmtId="0" fontId="13" fillId="7" borderId="0" applyNumberFormat="0" applyBorder="0" applyAlignment="0" applyProtection="0">
      <alignment vertical="center"/>
    </xf>
    <xf numFmtId="0" fontId="10" fillId="0" borderId="12" applyNumberFormat="0" applyFill="0" applyAlignment="0" applyProtection="0">
      <alignment vertical="center"/>
    </xf>
    <xf numFmtId="0" fontId="13" fillId="25" borderId="0" applyNumberFormat="0" applyBorder="0" applyAlignment="0" applyProtection="0">
      <alignment vertical="center"/>
    </xf>
    <xf numFmtId="0" fontId="26" fillId="27" borderId="17" applyNumberFormat="0" applyAlignment="0" applyProtection="0">
      <alignment vertical="center"/>
    </xf>
    <xf numFmtId="0" fontId="27" fillId="27" borderId="11" applyNumberFormat="0" applyAlignment="0" applyProtection="0">
      <alignment vertical="center"/>
    </xf>
    <xf numFmtId="0" fontId="28" fillId="30" borderId="18" applyNumberFormat="0" applyAlignment="0" applyProtection="0">
      <alignment vertical="center"/>
    </xf>
    <xf numFmtId="0" fontId="0" fillId="32" borderId="0" applyNumberFormat="0" applyBorder="0" applyAlignment="0" applyProtection="0">
      <alignment vertical="center"/>
    </xf>
    <xf numFmtId="0" fontId="13" fillId="26" borderId="0" applyNumberFormat="0" applyBorder="0" applyAlignment="0" applyProtection="0">
      <alignment vertical="center"/>
    </xf>
    <xf numFmtId="0" fontId="20" fillId="0" borderId="14" applyNumberFormat="0" applyFill="0" applyAlignment="0" applyProtection="0">
      <alignment vertical="center"/>
    </xf>
    <xf numFmtId="0" fontId="24" fillId="0" borderId="16" applyNumberFormat="0" applyFill="0" applyAlignment="0" applyProtection="0">
      <alignment vertical="center"/>
    </xf>
    <xf numFmtId="0" fontId="15" fillId="10" borderId="0" applyNumberFormat="0" applyBorder="0" applyAlignment="0" applyProtection="0">
      <alignment vertical="center"/>
    </xf>
    <xf numFmtId="0" fontId="11" fillId="0" borderId="0" applyBorder="0">
      <alignment vertical="center"/>
    </xf>
    <xf numFmtId="0" fontId="19" fillId="18" borderId="0" applyNumberFormat="0" applyBorder="0" applyAlignment="0" applyProtection="0">
      <alignment vertical="center"/>
    </xf>
    <xf numFmtId="0" fontId="0" fillId="15" borderId="0" applyNumberFormat="0" applyBorder="0" applyAlignment="0" applyProtection="0">
      <alignment vertical="center"/>
    </xf>
    <xf numFmtId="0" fontId="13" fillId="24"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13" fillId="23" borderId="0" applyNumberFormat="0" applyBorder="0" applyAlignment="0" applyProtection="0">
      <alignment vertical="center"/>
    </xf>
    <xf numFmtId="0" fontId="13" fillId="22"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13" fillId="14" borderId="0" applyNumberFormat="0" applyBorder="0" applyAlignment="0" applyProtection="0">
      <alignment vertical="center"/>
    </xf>
    <xf numFmtId="0" fontId="0" fillId="20" borderId="0" applyNumberFormat="0" applyBorder="0" applyAlignment="0" applyProtection="0">
      <alignment vertical="center"/>
    </xf>
    <xf numFmtId="0" fontId="13" fillId="12" borderId="0" applyNumberFormat="0" applyBorder="0" applyAlignment="0" applyProtection="0">
      <alignment vertical="center"/>
    </xf>
    <xf numFmtId="0" fontId="13" fillId="21" borderId="0" applyNumberFormat="0" applyBorder="0" applyAlignment="0" applyProtection="0">
      <alignment vertical="center"/>
    </xf>
    <xf numFmtId="0" fontId="0" fillId="33" borderId="0" applyNumberFormat="0" applyBorder="0" applyAlignment="0" applyProtection="0">
      <alignment vertical="center"/>
    </xf>
    <xf numFmtId="0" fontId="13" fillId="17" borderId="0" applyNumberFormat="0" applyBorder="0" applyAlignment="0" applyProtection="0">
      <alignment vertical="center"/>
    </xf>
    <xf numFmtId="0" fontId="0" fillId="0" borderId="0" applyBorder="0">
      <alignment vertical="center"/>
    </xf>
  </cellStyleXfs>
  <cellXfs count="60">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4" fillId="0" borderId="0" xfId="0" applyNumberFormat="1" applyFont="1" applyFill="1" applyAlignment="1">
      <alignment horizontal="center" vertical="center" wrapText="1"/>
    </xf>
    <xf numFmtId="177" fontId="1" fillId="0" borderId="0" xfId="0" applyNumberFormat="1" applyFont="1" applyAlignment="1">
      <alignment horizontal="center" vertical="center" wrapText="1"/>
    </xf>
    <xf numFmtId="0" fontId="1" fillId="0" borderId="0" xfId="0" applyNumberFormat="1" applyFont="1" applyAlignment="1">
      <alignment horizontal="left" vertical="center" wrapText="1"/>
    </xf>
    <xf numFmtId="10" fontId="1" fillId="0" borderId="0" xfId="0" applyNumberFormat="1" applyFont="1" applyAlignment="1">
      <alignment horizontal="center" vertical="center" wrapText="1"/>
    </xf>
    <xf numFmtId="0" fontId="5" fillId="0" borderId="0" xfId="0" applyNumberFormat="1" applyFont="1" applyAlignment="1" applyProtection="1">
      <alignment horizontal="center" vertical="center" wrapText="1"/>
      <protection locked="0"/>
    </xf>
    <xf numFmtId="0" fontId="4" fillId="0" borderId="0" xfId="0" applyNumberFormat="1" applyFont="1" applyAlignment="1" applyProtection="1">
      <alignment horizontal="left" vertical="center" wrapText="1"/>
      <protection locked="0"/>
    </xf>
    <xf numFmtId="0" fontId="2" fillId="0" borderId="0" xfId="0" applyNumberFormat="1" applyFont="1" applyAlignment="1" applyProtection="1">
      <alignment horizontal="center" vertical="center" wrapText="1"/>
      <protection locked="0"/>
    </xf>
    <xf numFmtId="0" fontId="3"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177" fontId="2" fillId="0" borderId="0" xfId="0" applyNumberFormat="1" applyFont="1" applyAlignment="1" applyProtection="1">
      <alignment horizontal="center" vertical="center" wrapText="1"/>
      <protection locked="0"/>
    </xf>
    <xf numFmtId="177" fontId="3"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0" fontId="7" fillId="2" borderId="4" xfId="0" applyNumberFormat="1" applyFont="1" applyFill="1" applyBorder="1" applyAlignment="1">
      <alignment horizontal="left" vertical="center" wrapText="1"/>
    </xf>
    <xf numFmtId="177" fontId="7" fillId="2" borderId="4" xfId="0" applyNumberFormat="1" applyFont="1" applyFill="1" applyBorder="1" applyAlignment="1">
      <alignment horizontal="center" vertical="center" wrapText="1"/>
    </xf>
    <xf numFmtId="0" fontId="2" fillId="0" borderId="4" xfId="0" applyNumberFormat="1" applyFont="1" applyBorder="1" applyAlignment="1">
      <alignment horizontal="left" vertical="center" wrapText="1"/>
    </xf>
    <xf numFmtId="177" fontId="2" fillId="0" borderId="4" xfId="0" applyNumberFormat="1" applyFont="1" applyBorder="1" applyAlignment="1">
      <alignment horizontal="center" vertical="center" wrapText="1"/>
    </xf>
    <xf numFmtId="0" fontId="2" fillId="0" borderId="4" xfId="0" applyNumberFormat="1" applyFont="1" applyFill="1" applyBorder="1" applyAlignment="1">
      <alignment horizontal="left" vertical="center" wrapText="1"/>
    </xf>
    <xf numFmtId="0" fontId="5" fillId="0" borderId="0" xfId="0" applyNumberFormat="1" applyFont="1" applyAlignment="1" applyProtection="1">
      <alignment horizontal="left" vertical="center" wrapText="1"/>
      <protection locked="0"/>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7" fillId="2" borderId="4" xfId="0" applyFont="1" applyFill="1" applyBorder="1" applyAlignment="1">
      <alignment horizontal="left" vertical="center" wrapText="1"/>
    </xf>
    <xf numFmtId="176" fontId="7" fillId="2" borderId="4" xfId="0" applyNumberFormat="1" applyFont="1" applyFill="1" applyBorder="1" applyAlignment="1">
      <alignment horizontal="center" vertical="center" wrapText="1"/>
    </xf>
    <xf numFmtId="0" fontId="9" fillId="0" borderId="4" xfId="0" applyFont="1" applyBorder="1" applyAlignment="1">
      <alignment horizontal="left" vertical="center" wrapText="1"/>
    </xf>
    <xf numFmtId="10" fontId="5" fillId="0" borderId="0" xfId="0" applyNumberFormat="1" applyFont="1" applyAlignment="1" applyProtection="1">
      <alignment horizontal="center" vertical="center" wrapText="1"/>
      <protection locked="0"/>
    </xf>
    <xf numFmtId="0" fontId="4" fillId="0" borderId="0" xfId="0" applyNumberFormat="1" applyFont="1" applyAlignment="1" applyProtection="1">
      <alignment horizontal="center" vertical="center" wrapText="1"/>
      <protection locked="0"/>
    </xf>
    <xf numFmtId="10" fontId="4" fillId="0" borderId="0" xfId="0" applyNumberFormat="1" applyFont="1" applyAlignment="1" applyProtection="1">
      <alignment horizontal="center" vertical="center" wrapText="1"/>
      <protection locked="0"/>
    </xf>
    <xf numFmtId="10" fontId="3" fillId="0" borderId="1"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10" fontId="7" fillId="2" borderId="4"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10" fontId="2" fillId="0" borderId="4" xfId="0" applyNumberFormat="1" applyFont="1" applyBorder="1" applyAlignment="1">
      <alignment horizontal="center" vertical="center" wrapText="1"/>
    </xf>
    <xf numFmtId="0" fontId="1" fillId="3" borderId="0" xfId="0" applyNumberFormat="1"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80"/>
  <sheetViews>
    <sheetView tabSelected="1" view="pageBreakPreview" zoomScale="85" zoomScaleNormal="55" zoomScaleSheetLayoutView="85" workbookViewId="0">
      <pane ySplit="7" topLeftCell="A67" activePane="bottomLeft" state="frozen"/>
      <selection/>
      <selection pane="bottomLeft" activeCell="I67" sqref="I67"/>
    </sheetView>
  </sheetViews>
  <sheetFormatPr defaultColWidth="9.64166666666667" defaultRowHeight="13.5"/>
  <cols>
    <col min="1" max="1" width="4.13333333333333" style="1" customWidth="1"/>
    <col min="2" max="2" width="7.49166666666667" style="1" customWidth="1"/>
    <col min="3" max="3" width="14.9416666666667" style="1" customWidth="1"/>
    <col min="4" max="4" width="5.63333333333333" style="1" customWidth="1"/>
    <col min="5" max="5" width="7.63333333333333" style="1" customWidth="1"/>
    <col min="6" max="6" width="5.63333333333333" style="1" customWidth="1"/>
    <col min="7" max="7" width="11.1" style="1" customWidth="1"/>
    <col min="8" max="8" width="26.8583333333333" style="1" customWidth="1"/>
    <col min="9" max="9" width="86.6583333333333" style="1" customWidth="1"/>
    <col min="10" max="10" width="12.925" style="5" customWidth="1"/>
    <col min="11" max="11" width="12.2666666666667" style="5" customWidth="1"/>
    <col min="12" max="13" width="12.4916666666667" style="5" customWidth="1"/>
    <col min="14" max="14" width="10.9" style="5" customWidth="1"/>
    <col min="15" max="15" width="11.425" style="5" customWidth="1"/>
    <col min="16" max="18" width="7.63333333333333" style="5" customWidth="1"/>
    <col min="19" max="20" width="10.1333333333333" style="5" customWidth="1"/>
    <col min="21" max="21" width="9.1" style="5" customWidth="1"/>
    <col min="22" max="22" width="35" style="6" customWidth="1"/>
    <col min="23" max="23" width="21.6666666666667" style="6" customWidth="1"/>
    <col min="24" max="24" width="10.6916666666667" style="1" customWidth="1"/>
    <col min="25" max="25" width="8.63333333333333" style="1" customWidth="1"/>
    <col min="26" max="26" width="8.08333333333333" style="7" customWidth="1"/>
    <col min="27" max="16378" width="7" style="1" customWidth="1"/>
    <col min="16379" max="16381" width="7" style="1"/>
    <col min="16382" max="16384" width="9.64166666666667" style="1"/>
  </cols>
  <sheetData>
    <row r="1" s="1" customFormat="1" ht="35" customHeight="1" spans="1:26">
      <c r="A1" s="8" t="s">
        <v>0</v>
      </c>
      <c r="B1" s="8"/>
      <c r="C1" s="8"/>
      <c r="D1" s="8"/>
      <c r="E1" s="8"/>
      <c r="F1" s="8"/>
      <c r="G1" s="8"/>
      <c r="H1" s="8"/>
      <c r="I1" s="8"/>
      <c r="J1" s="29"/>
      <c r="K1" s="29"/>
      <c r="L1" s="29"/>
      <c r="M1" s="29"/>
      <c r="N1" s="29"/>
      <c r="O1" s="29"/>
      <c r="P1" s="29"/>
      <c r="Q1" s="29"/>
      <c r="R1" s="29"/>
      <c r="S1" s="29"/>
      <c r="T1" s="29"/>
      <c r="U1" s="29"/>
      <c r="V1" s="43"/>
      <c r="W1" s="43"/>
      <c r="X1" s="8"/>
      <c r="Y1" s="8"/>
      <c r="Z1" s="50"/>
    </row>
    <row r="2" s="2" customFormat="1" ht="20" customHeight="1" spans="1:26">
      <c r="A2" s="9" t="s">
        <v>1</v>
      </c>
      <c r="B2" s="9"/>
      <c r="C2" s="9"/>
      <c r="D2" s="9"/>
      <c r="E2" s="9"/>
      <c r="F2" s="10"/>
      <c r="G2" s="10"/>
      <c r="H2" s="10"/>
      <c r="I2" s="10"/>
      <c r="J2" s="30"/>
      <c r="K2" s="30"/>
      <c r="L2" s="30"/>
      <c r="M2" s="30"/>
      <c r="N2" s="30"/>
      <c r="O2" s="30"/>
      <c r="P2" s="30"/>
      <c r="Q2" s="30"/>
      <c r="R2" s="30"/>
      <c r="S2" s="30"/>
      <c r="T2" s="30"/>
      <c r="U2" s="30"/>
      <c r="V2" s="9"/>
      <c r="W2" s="9"/>
      <c r="X2" s="10"/>
      <c r="Y2" s="51"/>
      <c r="Z2" s="52"/>
    </row>
    <row r="3" s="3" customFormat="1" ht="25" customHeight="1" spans="1:26">
      <c r="A3" s="11" t="s">
        <v>2</v>
      </c>
      <c r="B3" s="11" t="s">
        <v>3</v>
      </c>
      <c r="C3" s="11" t="s">
        <v>4</v>
      </c>
      <c r="D3" s="12" t="s">
        <v>5</v>
      </c>
      <c r="E3" s="11" t="s">
        <v>6</v>
      </c>
      <c r="F3" s="11" t="s">
        <v>7</v>
      </c>
      <c r="G3" s="11" t="s">
        <v>8</v>
      </c>
      <c r="H3" s="11" t="s">
        <v>9</v>
      </c>
      <c r="I3" s="11" t="s">
        <v>10</v>
      </c>
      <c r="J3" s="31" t="s">
        <v>11</v>
      </c>
      <c r="K3" s="32" t="s">
        <v>12</v>
      </c>
      <c r="L3" s="33"/>
      <c r="M3" s="33"/>
      <c r="N3" s="33"/>
      <c r="O3" s="33"/>
      <c r="P3" s="33"/>
      <c r="Q3" s="33"/>
      <c r="R3" s="33"/>
      <c r="S3" s="33"/>
      <c r="T3" s="33"/>
      <c r="U3" s="33"/>
      <c r="V3" s="11" t="s">
        <v>13</v>
      </c>
      <c r="W3" s="11" t="s">
        <v>14</v>
      </c>
      <c r="X3" s="11" t="s">
        <v>15</v>
      </c>
      <c r="Y3" s="11" t="s">
        <v>16</v>
      </c>
      <c r="Z3" s="53" t="s">
        <v>17</v>
      </c>
    </row>
    <row r="4" s="3" customFormat="1" ht="25" customHeight="1" spans="1:26">
      <c r="A4" s="13"/>
      <c r="B4" s="13"/>
      <c r="C4" s="13"/>
      <c r="D4" s="14"/>
      <c r="E4" s="13"/>
      <c r="F4" s="13"/>
      <c r="G4" s="13"/>
      <c r="H4" s="13"/>
      <c r="I4" s="13"/>
      <c r="J4" s="34"/>
      <c r="K4" s="35" t="s">
        <v>18</v>
      </c>
      <c r="L4" s="35"/>
      <c r="M4" s="35"/>
      <c r="N4" s="35"/>
      <c r="O4" s="35"/>
      <c r="P4" s="35"/>
      <c r="Q4" s="35"/>
      <c r="R4" s="35"/>
      <c r="S4" s="31" t="s">
        <v>19</v>
      </c>
      <c r="T4" s="31" t="s">
        <v>20</v>
      </c>
      <c r="U4" s="44" t="s">
        <v>21</v>
      </c>
      <c r="V4" s="13"/>
      <c r="W4" s="13"/>
      <c r="X4" s="13"/>
      <c r="Y4" s="13"/>
      <c r="Z4" s="54"/>
    </row>
    <row r="5" s="3" customFormat="1" ht="31" customHeight="1" spans="1:26">
      <c r="A5" s="13"/>
      <c r="B5" s="13"/>
      <c r="C5" s="13"/>
      <c r="D5" s="14"/>
      <c r="E5" s="13"/>
      <c r="F5" s="13"/>
      <c r="G5" s="13"/>
      <c r="H5" s="13"/>
      <c r="I5" s="13"/>
      <c r="J5" s="34"/>
      <c r="K5" s="31" t="s">
        <v>22</v>
      </c>
      <c r="L5" s="32" t="s">
        <v>23</v>
      </c>
      <c r="M5" s="36"/>
      <c r="N5" s="31" t="s">
        <v>24</v>
      </c>
      <c r="O5" s="31" t="s">
        <v>25</v>
      </c>
      <c r="P5" s="31" t="s">
        <v>26</v>
      </c>
      <c r="Q5" s="31" t="s">
        <v>27</v>
      </c>
      <c r="R5" s="31" t="s">
        <v>28</v>
      </c>
      <c r="S5" s="34"/>
      <c r="T5" s="34"/>
      <c r="U5" s="45"/>
      <c r="V5" s="13"/>
      <c r="W5" s="13"/>
      <c r="X5" s="13"/>
      <c r="Y5" s="13"/>
      <c r="Z5" s="54"/>
    </row>
    <row r="6" s="3" customFormat="1" ht="21" customHeight="1" spans="1:26">
      <c r="A6" s="15"/>
      <c r="B6" s="15"/>
      <c r="C6" s="15"/>
      <c r="D6" s="16"/>
      <c r="E6" s="15"/>
      <c r="F6" s="15"/>
      <c r="G6" s="15"/>
      <c r="H6" s="15"/>
      <c r="I6" s="15"/>
      <c r="J6" s="37"/>
      <c r="K6" s="37"/>
      <c r="L6" s="35" t="s">
        <v>29</v>
      </c>
      <c r="M6" s="35" t="s">
        <v>30</v>
      </c>
      <c r="N6" s="37"/>
      <c r="O6" s="37"/>
      <c r="P6" s="37"/>
      <c r="Q6" s="37"/>
      <c r="R6" s="37"/>
      <c r="S6" s="37"/>
      <c r="T6" s="37"/>
      <c r="U6" s="46"/>
      <c r="V6" s="15"/>
      <c r="W6" s="15"/>
      <c r="X6" s="15"/>
      <c r="Y6" s="15"/>
      <c r="Z6" s="55"/>
    </row>
    <row r="7" s="4" customFormat="1" ht="25" customHeight="1" spans="1:255">
      <c r="A7" s="17" t="s">
        <v>31</v>
      </c>
      <c r="B7" s="18"/>
      <c r="C7" s="18"/>
      <c r="D7" s="18"/>
      <c r="E7" s="18"/>
      <c r="F7" s="18"/>
      <c r="G7" s="18"/>
      <c r="H7" s="18"/>
      <c r="I7" s="38"/>
      <c r="J7" s="39">
        <f t="shared" ref="J7:W7" si="0">J8+J45+J49+J68+J74+J76+J78</f>
        <v>66991.835</v>
      </c>
      <c r="K7" s="39">
        <f t="shared" si="0"/>
        <v>66991.835</v>
      </c>
      <c r="L7" s="39">
        <f t="shared" si="0"/>
        <v>51764.835</v>
      </c>
      <c r="M7" s="39">
        <f t="shared" si="0"/>
        <v>9980</v>
      </c>
      <c r="N7" s="39">
        <f t="shared" si="0"/>
        <v>3697</v>
      </c>
      <c r="O7" s="39">
        <f t="shared" si="0"/>
        <v>1550</v>
      </c>
      <c r="P7" s="39">
        <f t="shared" si="0"/>
        <v>0</v>
      </c>
      <c r="Q7" s="39">
        <f t="shared" si="0"/>
        <v>0</v>
      </c>
      <c r="R7" s="39">
        <f t="shared" si="0"/>
        <v>0</v>
      </c>
      <c r="S7" s="39">
        <f t="shared" si="0"/>
        <v>0</v>
      </c>
      <c r="T7" s="39">
        <f t="shared" si="0"/>
        <v>0</v>
      </c>
      <c r="U7" s="39">
        <f t="shared" si="0"/>
        <v>0</v>
      </c>
      <c r="V7" s="47"/>
      <c r="W7" s="47"/>
      <c r="X7" s="48"/>
      <c r="Y7" s="48"/>
      <c r="Z7" s="56"/>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row>
    <row r="8" s="4" customFormat="1" ht="25" customHeight="1" spans="1:255">
      <c r="A8" s="19" t="s">
        <v>32</v>
      </c>
      <c r="B8" s="20"/>
      <c r="C8" s="21" t="s">
        <v>33</v>
      </c>
      <c r="D8" s="22"/>
      <c r="E8" s="23"/>
      <c r="F8" s="18"/>
      <c r="G8" s="18"/>
      <c r="H8" s="18"/>
      <c r="I8" s="38"/>
      <c r="J8" s="39">
        <f>SUM(J9:J44)</f>
        <v>42868.365</v>
      </c>
      <c r="K8" s="39">
        <f t="shared" ref="K8:W8" si="1">SUM(K9:K44)</f>
        <v>42868.365</v>
      </c>
      <c r="L8" s="39">
        <f t="shared" si="1"/>
        <v>31588.365</v>
      </c>
      <c r="M8" s="39">
        <f t="shared" si="1"/>
        <v>9780</v>
      </c>
      <c r="N8" s="39">
        <f t="shared" si="1"/>
        <v>0</v>
      </c>
      <c r="O8" s="39">
        <f t="shared" si="1"/>
        <v>1500</v>
      </c>
      <c r="P8" s="39">
        <f t="shared" si="1"/>
        <v>0</v>
      </c>
      <c r="Q8" s="39">
        <f t="shared" si="1"/>
        <v>0</v>
      </c>
      <c r="R8" s="39">
        <f t="shared" si="1"/>
        <v>0</v>
      </c>
      <c r="S8" s="39">
        <f t="shared" si="1"/>
        <v>0</v>
      </c>
      <c r="T8" s="39">
        <f t="shared" si="1"/>
        <v>0</v>
      </c>
      <c r="U8" s="39">
        <f t="shared" si="1"/>
        <v>0</v>
      </c>
      <c r="V8" s="47"/>
      <c r="W8" s="47"/>
      <c r="X8" s="48"/>
      <c r="Y8" s="48"/>
      <c r="Z8" s="56">
        <f>J8/J7</f>
        <v>0.639904325654015</v>
      </c>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row>
    <row r="9" s="1" customFormat="1" ht="84" customHeight="1" spans="1:26">
      <c r="A9" s="24">
        <v>1</v>
      </c>
      <c r="B9" s="24" t="s">
        <v>34</v>
      </c>
      <c r="C9" s="24" t="s">
        <v>35</v>
      </c>
      <c r="D9" s="24" t="s">
        <v>33</v>
      </c>
      <c r="E9" s="24" t="s">
        <v>36</v>
      </c>
      <c r="F9" s="24" t="s">
        <v>37</v>
      </c>
      <c r="G9" s="24" t="s">
        <v>38</v>
      </c>
      <c r="H9" s="24" t="s">
        <v>39</v>
      </c>
      <c r="I9" s="40" t="s">
        <v>40</v>
      </c>
      <c r="J9" s="41">
        <f t="shared" ref="J9:J45" si="2">K9</f>
        <v>2000</v>
      </c>
      <c r="K9" s="41">
        <f t="shared" ref="K9:K45" si="3">L9+M9+N9+O9</f>
        <v>2000</v>
      </c>
      <c r="L9" s="41">
        <v>2000</v>
      </c>
      <c r="M9" s="41"/>
      <c r="N9" s="41"/>
      <c r="O9" s="41"/>
      <c r="P9" s="41"/>
      <c r="Q9" s="41"/>
      <c r="R9" s="41"/>
      <c r="S9" s="41"/>
      <c r="T9" s="41"/>
      <c r="U9" s="41"/>
      <c r="V9" s="40" t="s">
        <v>41</v>
      </c>
      <c r="W9" s="40" t="s">
        <v>42</v>
      </c>
      <c r="X9" s="24" t="s">
        <v>43</v>
      </c>
      <c r="Y9" s="24" t="s">
        <v>44</v>
      </c>
      <c r="Z9" s="58"/>
    </row>
    <row r="10" s="1" customFormat="1" ht="84" customHeight="1" spans="1:26">
      <c r="A10" s="24">
        <v>2</v>
      </c>
      <c r="B10" s="24" t="s">
        <v>45</v>
      </c>
      <c r="C10" s="24" t="s">
        <v>46</v>
      </c>
      <c r="D10" s="24" t="s">
        <v>33</v>
      </c>
      <c r="E10" s="24" t="s">
        <v>36</v>
      </c>
      <c r="F10" s="24" t="s">
        <v>37</v>
      </c>
      <c r="G10" s="24" t="s">
        <v>47</v>
      </c>
      <c r="H10" s="24" t="s">
        <v>39</v>
      </c>
      <c r="I10" s="42" t="s">
        <v>48</v>
      </c>
      <c r="J10" s="41">
        <f t="shared" si="2"/>
        <v>1000</v>
      </c>
      <c r="K10" s="41">
        <f t="shared" si="3"/>
        <v>1000</v>
      </c>
      <c r="L10" s="41">
        <v>1000</v>
      </c>
      <c r="M10" s="41"/>
      <c r="N10" s="41"/>
      <c r="O10" s="41"/>
      <c r="P10" s="41"/>
      <c r="Q10" s="41"/>
      <c r="R10" s="41"/>
      <c r="S10" s="41"/>
      <c r="T10" s="41"/>
      <c r="U10" s="41"/>
      <c r="V10" s="40" t="s">
        <v>49</v>
      </c>
      <c r="W10" s="40" t="s">
        <v>50</v>
      </c>
      <c r="X10" s="24" t="s">
        <v>43</v>
      </c>
      <c r="Y10" s="24" t="s">
        <v>44</v>
      </c>
      <c r="Z10" s="58"/>
    </row>
    <row r="11" s="1" customFormat="1" ht="84" customHeight="1" spans="1:26">
      <c r="A11" s="24">
        <v>3</v>
      </c>
      <c r="B11" s="24" t="s">
        <v>51</v>
      </c>
      <c r="C11" s="24" t="s">
        <v>52</v>
      </c>
      <c r="D11" s="24" t="s">
        <v>33</v>
      </c>
      <c r="E11" s="24" t="s">
        <v>36</v>
      </c>
      <c r="F11" s="24" t="s">
        <v>37</v>
      </c>
      <c r="G11" s="24" t="s">
        <v>38</v>
      </c>
      <c r="H11" s="24" t="s">
        <v>39</v>
      </c>
      <c r="I11" s="40" t="s">
        <v>53</v>
      </c>
      <c r="J11" s="41">
        <f t="shared" si="2"/>
        <v>600</v>
      </c>
      <c r="K11" s="41">
        <f t="shared" si="3"/>
        <v>600</v>
      </c>
      <c r="L11" s="41">
        <v>600</v>
      </c>
      <c r="M11" s="41"/>
      <c r="N11" s="41"/>
      <c r="O11" s="41"/>
      <c r="P11" s="41"/>
      <c r="Q11" s="41"/>
      <c r="R11" s="41"/>
      <c r="S11" s="41"/>
      <c r="T11" s="41"/>
      <c r="U11" s="41"/>
      <c r="V11" s="40" t="s">
        <v>54</v>
      </c>
      <c r="W11" s="40" t="s">
        <v>55</v>
      </c>
      <c r="X11" s="24" t="s">
        <v>43</v>
      </c>
      <c r="Y11" s="24" t="s">
        <v>44</v>
      </c>
      <c r="Z11" s="58"/>
    </row>
    <row r="12" s="1" customFormat="1" ht="84" customHeight="1" spans="1:26">
      <c r="A12" s="24">
        <v>4</v>
      </c>
      <c r="B12" s="24" t="s">
        <v>56</v>
      </c>
      <c r="C12" s="24" t="s">
        <v>57</v>
      </c>
      <c r="D12" s="24" t="s">
        <v>33</v>
      </c>
      <c r="E12" s="24" t="s">
        <v>58</v>
      </c>
      <c r="F12" s="24" t="s">
        <v>37</v>
      </c>
      <c r="G12" s="24" t="s">
        <v>59</v>
      </c>
      <c r="H12" s="24" t="s">
        <v>39</v>
      </c>
      <c r="I12" s="40" t="s">
        <v>60</v>
      </c>
      <c r="J12" s="41">
        <f t="shared" si="2"/>
        <v>5500</v>
      </c>
      <c r="K12" s="41">
        <f t="shared" si="3"/>
        <v>5500</v>
      </c>
      <c r="L12" s="41">
        <v>5500</v>
      </c>
      <c r="M12" s="41"/>
      <c r="N12" s="41"/>
      <c r="O12" s="41"/>
      <c r="P12" s="41"/>
      <c r="Q12" s="41"/>
      <c r="R12" s="41"/>
      <c r="S12" s="41"/>
      <c r="T12" s="41"/>
      <c r="U12" s="41"/>
      <c r="V12" s="40" t="s">
        <v>61</v>
      </c>
      <c r="W12" s="40" t="s">
        <v>62</v>
      </c>
      <c r="X12" s="24" t="s">
        <v>43</v>
      </c>
      <c r="Y12" s="24" t="s">
        <v>44</v>
      </c>
      <c r="Z12" s="58"/>
    </row>
    <row r="13" s="1" customFormat="1" ht="84" customHeight="1" spans="1:26">
      <c r="A13" s="24">
        <v>5</v>
      </c>
      <c r="B13" s="24" t="s">
        <v>63</v>
      </c>
      <c r="C13" s="24" t="s">
        <v>64</v>
      </c>
      <c r="D13" s="24" t="s">
        <v>33</v>
      </c>
      <c r="E13" s="24" t="s">
        <v>58</v>
      </c>
      <c r="F13" s="24" t="s">
        <v>37</v>
      </c>
      <c r="G13" s="24" t="s">
        <v>59</v>
      </c>
      <c r="H13" s="24" t="s">
        <v>39</v>
      </c>
      <c r="I13" s="40" t="s">
        <v>65</v>
      </c>
      <c r="J13" s="41">
        <f t="shared" si="2"/>
        <v>2000</v>
      </c>
      <c r="K13" s="41">
        <f t="shared" si="3"/>
        <v>2000</v>
      </c>
      <c r="L13" s="41">
        <v>2000</v>
      </c>
      <c r="M13" s="41"/>
      <c r="N13" s="41"/>
      <c r="O13" s="41"/>
      <c r="P13" s="41"/>
      <c r="Q13" s="41"/>
      <c r="R13" s="41"/>
      <c r="S13" s="41"/>
      <c r="T13" s="41"/>
      <c r="U13" s="41"/>
      <c r="V13" s="40" t="s">
        <v>66</v>
      </c>
      <c r="W13" s="40" t="s">
        <v>62</v>
      </c>
      <c r="X13" s="24" t="s">
        <v>43</v>
      </c>
      <c r="Y13" s="24" t="s">
        <v>44</v>
      </c>
      <c r="Z13" s="58"/>
    </row>
    <row r="14" customFormat="1" ht="84" customHeight="1" spans="1:255">
      <c r="A14" s="24">
        <v>6</v>
      </c>
      <c r="B14" s="24" t="s">
        <v>67</v>
      </c>
      <c r="C14" s="24" t="s">
        <v>68</v>
      </c>
      <c r="D14" s="24" t="s">
        <v>33</v>
      </c>
      <c r="E14" s="24" t="s">
        <v>69</v>
      </c>
      <c r="F14" s="24" t="s">
        <v>37</v>
      </c>
      <c r="G14" s="24" t="s">
        <v>59</v>
      </c>
      <c r="H14" s="24" t="s">
        <v>39</v>
      </c>
      <c r="I14" s="40" t="s">
        <v>70</v>
      </c>
      <c r="J14" s="41">
        <f t="shared" si="2"/>
        <v>1500</v>
      </c>
      <c r="K14" s="41">
        <f t="shared" si="3"/>
        <v>1500</v>
      </c>
      <c r="L14" s="41">
        <v>1500</v>
      </c>
      <c r="M14" s="41"/>
      <c r="N14" s="41"/>
      <c r="O14" s="41"/>
      <c r="P14" s="41"/>
      <c r="Q14" s="41"/>
      <c r="R14" s="41"/>
      <c r="S14" s="41"/>
      <c r="T14" s="41"/>
      <c r="U14" s="41"/>
      <c r="V14" s="49" t="s">
        <v>71</v>
      </c>
      <c r="W14" s="40" t="s">
        <v>72</v>
      </c>
      <c r="X14" s="24" t="s">
        <v>43</v>
      </c>
      <c r="Y14" s="24" t="s">
        <v>44</v>
      </c>
      <c r="Z14" s="58"/>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1" customFormat="1" ht="246" customHeight="1" spans="1:26">
      <c r="A15" s="24">
        <v>7</v>
      </c>
      <c r="B15" s="24" t="s">
        <v>73</v>
      </c>
      <c r="C15" s="24" t="s">
        <v>74</v>
      </c>
      <c r="D15" s="24" t="s">
        <v>33</v>
      </c>
      <c r="E15" s="24" t="s">
        <v>36</v>
      </c>
      <c r="F15" s="24" t="s">
        <v>37</v>
      </c>
      <c r="G15" s="24" t="s">
        <v>75</v>
      </c>
      <c r="H15" s="24" t="s">
        <v>76</v>
      </c>
      <c r="I15" s="40" t="s">
        <v>77</v>
      </c>
      <c r="J15" s="41">
        <f t="shared" si="2"/>
        <v>690.405</v>
      </c>
      <c r="K15" s="41">
        <f t="shared" si="3"/>
        <v>690.405</v>
      </c>
      <c r="L15" s="41">
        <v>690.405</v>
      </c>
      <c r="M15" s="41"/>
      <c r="N15" s="41"/>
      <c r="O15" s="41"/>
      <c r="P15" s="41"/>
      <c r="Q15" s="41"/>
      <c r="R15" s="41"/>
      <c r="S15" s="41"/>
      <c r="T15" s="41"/>
      <c r="U15" s="41"/>
      <c r="V15" s="40" t="s">
        <v>78</v>
      </c>
      <c r="W15" s="40" t="s">
        <v>79</v>
      </c>
      <c r="X15" s="24" t="s">
        <v>80</v>
      </c>
      <c r="Y15" s="25" t="s">
        <v>81</v>
      </c>
      <c r="Z15" s="58"/>
    </row>
    <row r="16" s="1" customFormat="1" ht="318" customHeight="1" spans="1:26">
      <c r="A16" s="24">
        <v>8</v>
      </c>
      <c r="B16" s="24" t="s">
        <v>82</v>
      </c>
      <c r="C16" s="24" t="s">
        <v>83</v>
      </c>
      <c r="D16" s="24" t="s">
        <v>33</v>
      </c>
      <c r="E16" s="24" t="s">
        <v>36</v>
      </c>
      <c r="F16" s="24" t="s">
        <v>37</v>
      </c>
      <c r="G16" s="24" t="s">
        <v>75</v>
      </c>
      <c r="H16" s="24" t="s">
        <v>84</v>
      </c>
      <c r="I16" s="40" t="s">
        <v>85</v>
      </c>
      <c r="J16" s="41">
        <f t="shared" si="2"/>
        <v>1925.46</v>
      </c>
      <c r="K16" s="41">
        <f t="shared" si="3"/>
        <v>1925.46</v>
      </c>
      <c r="L16" s="41">
        <v>1925.46</v>
      </c>
      <c r="M16" s="41"/>
      <c r="N16" s="41"/>
      <c r="O16" s="41"/>
      <c r="P16" s="41"/>
      <c r="Q16" s="41"/>
      <c r="R16" s="41"/>
      <c r="S16" s="41"/>
      <c r="T16" s="41"/>
      <c r="U16" s="41"/>
      <c r="V16" s="40" t="s">
        <v>86</v>
      </c>
      <c r="W16" s="40" t="s">
        <v>87</v>
      </c>
      <c r="X16" s="24" t="s">
        <v>80</v>
      </c>
      <c r="Y16" s="25" t="s">
        <v>81</v>
      </c>
      <c r="Z16" s="58"/>
    </row>
    <row r="17" customFormat="1" ht="81" customHeight="1" spans="1:255">
      <c r="A17" s="24">
        <v>9</v>
      </c>
      <c r="B17" s="24" t="s">
        <v>88</v>
      </c>
      <c r="C17" s="24" t="s">
        <v>89</v>
      </c>
      <c r="D17" s="24" t="s">
        <v>33</v>
      </c>
      <c r="E17" s="24" t="s">
        <v>90</v>
      </c>
      <c r="F17" s="24" t="s">
        <v>37</v>
      </c>
      <c r="G17" s="24" t="s">
        <v>91</v>
      </c>
      <c r="H17" s="24" t="s">
        <v>92</v>
      </c>
      <c r="I17" s="40" t="s">
        <v>93</v>
      </c>
      <c r="J17" s="41">
        <f t="shared" si="2"/>
        <v>2220</v>
      </c>
      <c r="K17" s="41">
        <f t="shared" si="3"/>
        <v>2220</v>
      </c>
      <c r="L17" s="41">
        <v>2220</v>
      </c>
      <c r="M17" s="41"/>
      <c r="N17" s="41"/>
      <c r="O17" s="41"/>
      <c r="P17" s="41"/>
      <c r="Q17" s="41"/>
      <c r="R17" s="41"/>
      <c r="S17" s="41"/>
      <c r="T17" s="41"/>
      <c r="U17" s="41"/>
      <c r="V17" s="40" t="s">
        <v>94</v>
      </c>
      <c r="W17" s="40" t="s">
        <v>95</v>
      </c>
      <c r="X17" s="24" t="s">
        <v>96</v>
      </c>
      <c r="Y17" s="25" t="s">
        <v>97</v>
      </c>
      <c r="Z17" s="58"/>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customFormat="1" ht="81" customHeight="1" spans="1:255">
      <c r="A18" s="24">
        <v>10</v>
      </c>
      <c r="B18" s="24" t="s">
        <v>98</v>
      </c>
      <c r="C18" s="24" t="s">
        <v>99</v>
      </c>
      <c r="D18" s="24" t="s">
        <v>33</v>
      </c>
      <c r="E18" s="24" t="s">
        <v>90</v>
      </c>
      <c r="F18" s="24" t="s">
        <v>37</v>
      </c>
      <c r="G18" s="24" t="s">
        <v>91</v>
      </c>
      <c r="H18" s="24" t="s">
        <v>100</v>
      </c>
      <c r="I18" s="42" t="s">
        <v>101</v>
      </c>
      <c r="J18" s="41">
        <f t="shared" si="2"/>
        <v>772.5</v>
      </c>
      <c r="K18" s="41">
        <f t="shared" si="3"/>
        <v>772.5</v>
      </c>
      <c r="L18" s="41">
        <v>772.5</v>
      </c>
      <c r="M18" s="41"/>
      <c r="N18" s="41"/>
      <c r="O18" s="41"/>
      <c r="P18" s="41"/>
      <c r="Q18" s="41"/>
      <c r="R18" s="41"/>
      <c r="S18" s="41"/>
      <c r="T18" s="41"/>
      <c r="U18" s="41"/>
      <c r="V18" s="40" t="s">
        <v>94</v>
      </c>
      <c r="W18" s="40" t="s">
        <v>95</v>
      </c>
      <c r="X18" s="24" t="s">
        <v>102</v>
      </c>
      <c r="Y18" s="25" t="s">
        <v>103</v>
      </c>
      <c r="Z18" s="58"/>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customFormat="1" ht="89" customHeight="1" spans="1:255">
      <c r="A19" s="24">
        <v>11</v>
      </c>
      <c r="B19" s="24" t="s">
        <v>104</v>
      </c>
      <c r="C19" s="24" t="s">
        <v>105</v>
      </c>
      <c r="D19" s="24" t="s">
        <v>33</v>
      </c>
      <c r="E19" s="24" t="s">
        <v>90</v>
      </c>
      <c r="F19" s="24" t="s">
        <v>37</v>
      </c>
      <c r="G19" s="24" t="s">
        <v>91</v>
      </c>
      <c r="H19" s="24" t="s">
        <v>106</v>
      </c>
      <c r="I19" s="40" t="s">
        <v>107</v>
      </c>
      <c r="J19" s="41">
        <f t="shared" si="2"/>
        <v>1800</v>
      </c>
      <c r="K19" s="41">
        <f t="shared" si="3"/>
        <v>1800</v>
      </c>
      <c r="L19" s="41">
        <v>1800</v>
      </c>
      <c r="M19" s="41"/>
      <c r="N19" s="41"/>
      <c r="O19" s="41"/>
      <c r="P19" s="41"/>
      <c r="Q19" s="41"/>
      <c r="R19" s="41"/>
      <c r="S19" s="41"/>
      <c r="T19" s="41"/>
      <c r="U19" s="41"/>
      <c r="V19" s="40" t="s">
        <v>94</v>
      </c>
      <c r="W19" s="40" t="s">
        <v>95</v>
      </c>
      <c r="X19" s="24" t="s">
        <v>108</v>
      </c>
      <c r="Y19" s="25" t="s">
        <v>109</v>
      </c>
      <c r="Z19" s="58"/>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customFormat="1" ht="81" customHeight="1" spans="1:255">
      <c r="A20" s="24">
        <v>12</v>
      </c>
      <c r="B20" s="24" t="s">
        <v>110</v>
      </c>
      <c r="C20" s="24" t="s">
        <v>111</v>
      </c>
      <c r="D20" s="24" t="s">
        <v>33</v>
      </c>
      <c r="E20" s="24" t="s">
        <v>90</v>
      </c>
      <c r="F20" s="24" t="s">
        <v>37</v>
      </c>
      <c r="G20" s="24" t="s">
        <v>91</v>
      </c>
      <c r="H20" s="24" t="s">
        <v>112</v>
      </c>
      <c r="I20" s="40" t="s">
        <v>113</v>
      </c>
      <c r="J20" s="41">
        <f t="shared" si="2"/>
        <v>970</v>
      </c>
      <c r="K20" s="41">
        <f t="shared" si="3"/>
        <v>970</v>
      </c>
      <c r="L20" s="41">
        <v>970</v>
      </c>
      <c r="M20" s="41"/>
      <c r="N20" s="41"/>
      <c r="O20" s="41"/>
      <c r="P20" s="41"/>
      <c r="Q20" s="41"/>
      <c r="R20" s="41"/>
      <c r="S20" s="41"/>
      <c r="T20" s="41"/>
      <c r="U20" s="41"/>
      <c r="V20" s="40" t="s">
        <v>94</v>
      </c>
      <c r="W20" s="40" t="s">
        <v>95</v>
      </c>
      <c r="X20" s="24" t="s">
        <v>114</v>
      </c>
      <c r="Y20" s="25" t="s">
        <v>115</v>
      </c>
      <c r="Z20" s="58"/>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customFormat="1" ht="81" customHeight="1" spans="1:255">
      <c r="A21" s="24">
        <v>13</v>
      </c>
      <c r="B21" s="24" t="s">
        <v>116</v>
      </c>
      <c r="C21" s="24" t="s">
        <v>117</v>
      </c>
      <c r="D21" s="24" t="s">
        <v>33</v>
      </c>
      <c r="E21" s="24" t="s">
        <v>90</v>
      </c>
      <c r="F21" s="24" t="s">
        <v>37</v>
      </c>
      <c r="G21" s="24" t="s">
        <v>91</v>
      </c>
      <c r="H21" s="24" t="s">
        <v>118</v>
      </c>
      <c r="I21" s="40" t="s">
        <v>119</v>
      </c>
      <c r="J21" s="41">
        <f t="shared" si="2"/>
        <v>350</v>
      </c>
      <c r="K21" s="41">
        <f t="shared" si="3"/>
        <v>350</v>
      </c>
      <c r="L21" s="41">
        <v>350</v>
      </c>
      <c r="M21" s="41"/>
      <c r="N21" s="41"/>
      <c r="O21" s="41"/>
      <c r="P21" s="41"/>
      <c r="Q21" s="41"/>
      <c r="R21" s="41"/>
      <c r="S21" s="41"/>
      <c r="T21" s="41"/>
      <c r="U21" s="41"/>
      <c r="V21" s="40" t="s">
        <v>94</v>
      </c>
      <c r="W21" s="40" t="s">
        <v>95</v>
      </c>
      <c r="X21" s="24" t="s">
        <v>120</v>
      </c>
      <c r="Y21" s="25" t="s">
        <v>121</v>
      </c>
      <c r="Z21" s="58"/>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customFormat="1" ht="81" customHeight="1" spans="1:255">
      <c r="A22" s="24">
        <v>14</v>
      </c>
      <c r="B22" s="24" t="s">
        <v>122</v>
      </c>
      <c r="C22" s="24" t="s">
        <v>123</v>
      </c>
      <c r="D22" s="24" t="s">
        <v>33</v>
      </c>
      <c r="E22" s="24" t="s">
        <v>90</v>
      </c>
      <c r="F22" s="24" t="s">
        <v>37</v>
      </c>
      <c r="G22" s="24" t="s">
        <v>91</v>
      </c>
      <c r="H22" s="24" t="s">
        <v>124</v>
      </c>
      <c r="I22" s="40" t="s">
        <v>125</v>
      </c>
      <c r="J22" s="41">
        <f t="shared" si="2"/>
        <v>2000</v>
      </c>
      <c r="K22" s="41">
        <f t="shared" si="3"/>
        <v>2000</v>
      </c>
      <c r="L22" s="41"/>
      <c r="M22" s="41">
        <v>2000</v>
      </c>
      <c r="N22" s="41"/>
      <c r="O22" s="41"/>
      <c r="P22" s="41"/>
      <c r="Q22" s="41"/>
      <c r="R22" s="41"/>
      <c r="S22" s="41"/>
      <c r="T22" s="41"/>
      <c r="U22" s="41"/>
      <c r="V22" s="40" t="s">
        <v>94</v>
      </c>
      <c r="W22" s="40" t="s">
        <v>95</v>
      </c>
      <c r="X22" s="24" t="s">
        <v>126</v>
      </c>
      <c r="Y22" s="25" t="s">
        <v>127</v>
      </c>
      <c r="Z22" s="58"/>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customFormat="1" ht="97" customHeight="1" spans="1:255">
      <c r="A23" s="24">
        <v>15</v>
      </c>
      <c r="B23" s="24" t="s">
        <v>128</v>
      </c>
      <c r="C23" s="24" t="s">
        <v>129</v>
      </c>
      <c r="D23" s="24" t="s">
        <v>33</v>
      </c>
      <c r="E23" s="24" t="s">
        <v>90</v>
      </c>
      <c r="F23" s="24" t="s">
        <v>37</v>
      </c>
      <c r="G23" s="24" t="s">
        <v>91</v>
      </c>
      <c r="H23" s="24" t="s">
        <v>130</v>
      </c>
      <c r="I23" s="40" t="s">
        <v>131</v>
      </c>
      <c r="J23" s="41">
        <f t="shared" si="2"/>
        <v>1700</v>
      </c>
      <c r="K23" s="41">
        <f t="shared" si="3"/>
        <v>1700</v>
      </c>
      <c r="L23" s="41"/>
      <c r="M23" s="41">
        <v>1700</v>
      </c>
      <c r="N23" s="41"/>
      <c r="O23" s="41"/>
      <c r="P23" s="41"/>
      <c r="Q23" s="41"/>
      <c r="R23" s="41"/>
      <c r="S23" s="41"/>
      <c r="T23" s="41"/>
      <c r="U23" s="41"/>
      <c r="V23" s="40" t="s">
        <v>94</v>
      </c>
      <c r="W23" s="40" t="s">
        <v>95</v>
      </c>
      <c r="X23" s="24" t="s">
        <v>132</v>
      </c>
      <c r="Y23" s="25" t="s">
        <v>133</v>
      </c>
      <c r="Z23" s="58"/>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customFormat="1" ht="81" customHeight="1" spans="1:255">
      <c r="A24" s="24">
        <v>16</v>
      </c>
      <c r="B24" s="24" t="s">
        <v>134</v>
      </c>
      <c r="C24" s="24" t="s">
        <v>135</v>
      </c>
      <c r="D24" s="24" t="s">
        <v>33</v>
      </c>
      <c r="E24" s="24" t="s">
        <v>90</v>
      </c>
      <c r="F24" s="24" t="s">
        <v>37</v>
      </c>
      <c r="G24" s="24" t="s">
        <v>91</v>
      </c>
      <c r="H24" s="24" t="s">
        <v>136</v>
      </c>
      <c r="I24" s="40" t="s">
        <v>137</v>
      </c>
      <c r="J24" s="41">
        <f t="shared" si="2"/>
        <v>960</v>
      </c>
      <c r="K24" s="41">
        <f t="shared" si="3"/>
        <v>960</v>
      </c>
      <c r="L24" s="41"/>
      <c r="M24" s="41">
        <v>960</v>
      </c>
      <c r="N24" s="41"/>
      <c r="O24" s="41"/>
      <c r="P24" s="41"/>
      <c r="Q24" s="41"/>
      <c r="R24" s="41"/>
      <c r="S24" s="41"/>
      <c r="T24" s="41"/>
      <c r="U24" s="41"/>
      <c r="V24" s="40" t="s">
        <v>94</v>
      </c>
      <c r="W24" s="40" t="s">
        <v>95</v>
      </c>
      <c r="X24" s="24" t="s">
        <v>138</v>
      </c>
      <c r="Y24" s="25" t="s">
        <v>139</v>
      </c>
      <c r="Z24" s="58"/>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customFormat="1" ht="122" customHeight="1" spans="1:255">
      <c r="A25" s="24">
        <v>17</v>
      </c>
      <c r="B25" s="24" t="s">
        <v>140</v>
      </c>
      <c r="C25" s="24" t="s">
        <v>141</v>
      </c>
      <c r="D25" s="24" t="s">
        <v>33</v>
      </c>
      <c r="E25" s="24" t="s">
        <v>36</v>
      </c>
      <c r="F25" s="24" t="s">
        <v>142</v>
      </c>
      <c r="G25" s="24" t="s">
        <v>75</v>
      </c>
      <c r="H25" s="24" t="s">
        <v>143</v>
      </c>
      <c r="I25" s="40" t="s">
        <v>144</v>
      </c>
      <c r="J25" s="41">
        <f t="shared" si="2"/>
        <v>180</v>
      </c>
      <c r="K25" s="41">
        <f t="shared" si="3"/>
        <v>180</v>
      </c>
      <c r="L25" s="41">
        <v>180</v>
      </c>
      <c r="M25" s="41"/>
      <c r="N25" s="41"/>
      <c r="O25" s="41"/>
      <c r="P25" s="41"/>
      <c r="Q25" s="41"/>
      <c r="R25" s="41"/>
      <c r="S25" s="41"/>
      <c r="T25" s="41"/>
      <c r="U25" s="41"/>
      <c r="V25" s="40" t="s">
        <v>145</v>
      </c>
      <c r="W25" s="40" t="s">
        <v>146</v>
      </c>
      <c r="X25" s="24" t="s">
        <v>96</v>
      </c>
      <c r="Y25" s="25" t="s">
        <v>97</v>
      </c>
      <c r="Z25" s="58"/>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customFormat="1" ht="146" customHeight="1" spans="1:255">
      <c r="A26" s="24">
        <v>18</v>
      </c>
      <c r="B26" s="24" t="s">
        <v>147</v>
      </c>
      <c r="C26" s="24" t="s">
        <v>148</v>
      </c>
      <c r="D26" s="24" t="s">
        <v>33</v>
      </c>
      <c r="E26" s="24" t="s">
        <v>149</v>
      </c>
      <c r="F26" s="24" t="s">
        <v>142</v>
      </c>
      <c r="G26" s="24" t="s">
        <v>150</v>
      </c>
      <c r="H26" s="24" t="s">
        <v>151</v>
      </c>
      <c r="I26" s="40" t="s">
        <v>152</v>
      </c>
      <c r="J26" s="41">
        <f t="shared" si="2"/>
        <v>800</v>
      </c>
      <c r="K26" s="41">
        <f t="shared" si="3"/>
        <v>800</v>
      </c>
      <c r="L26" s="41">
        <v>800</v>
      </c>
      <c r="M26" s="41"/>
      <c r="N26" s="41"/>
      <c r="O26" s="41"/>
      <c r="P26" s="41"/>
      <c r="Q26" s="41"/>
      <c r="R26" s="41"/>
      <c r="S26" s="41"/>
      <c r="T26" s="41"/>
      <c r="U26" s="41"/>
      <c r="V26" s="40" t="s">
        <v>153</v>
      </c>
      <c r="W26" s="40" t="s">
        <v>154</v>
      </c>
      <c r="X26" s="24" t="s">
        <v>102</v>
      </c>
      <c r="Y26" s="25" t="s">
        <v>103</v>
      </c>
      <c r="Z26" s="58"/>
      <c r="AA26" s="5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customFormat="1" ht="117" customHeight="1" spans="1:255">
      <c r="A27" s="24">
        <v>19</v>
      </c>
      <c r="B27" s="24" t="s">
        <v>155</v>
      </c>
      <c r="C27" s="24" t="s">
        <v>156</v>
      </c>
      <c r="D27" s="24" t="s">
        <v>33</v>
      </c>
      <c r="E27" s="24" t="s">
        <v>157</v>
      </c>
      <c r="F27" s="24" t="s">
        <v>142</v>
      </c>
      <c r="G27" s="24" t="s">
        <v>150</v>
      </c>
      <c r="H27" s="24" t="s">
        <v>151</v>
      </c>
      <c r="I27" s="42" t="s">
        <v>158</v>
      </c>
      <c r="J27" s="41">
        <f t="shared" si="2"/>
        <v>600</v>
      </c>
      <c r="K27" s="41">
        <f t="shared" si="3"/>
        <v>600</v>
      </c>
      <c r="L27" s="41">
        <v>600</v>
      </c>
      <c r="M27" s="41"/>
      <c r="N27" s="41"/>
      <c r="O27" s="41"/>
      <c r="P27" s="41"/>
      <c r="Q27" s="41"/>
      <c r="R27" s="41"/>
      <c r="S27" s="41"/>
      <c r="T27" s="41"/>
      <c r="U27" s="41"/>
      <c r="V27" s="40" t="s">
        <v>159</v>
      </c>
      <c r="W27" s="40" t="s">
        <v>160</v>
      </c>
      <c r="X27" s="24" t="s">
        <v>102</v>
      </c>
      <c r="Y27" s="25" t="s">
        <v>103</v>
      </c>
      <c r="Z27" s="58"/>
      <c r="AA27" s="5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customFormat="1" ht="246" customHeight="1" spans="1:255">
      <c r="A28" s="24">
        <v>20</v>
      </c>
      <c r="B28" s="24" t="s">
        <v>161</v>
      </c>
      <c r="C28" s="24" t="s">
        <v>162</v>
      </c>
      <c r="D28" s="24" t="s">
        <v>33</v>
      </c>
      <c r="E28" s="24" t="s">
        <v>149</v>
      </c>
      <c r="F28" s="24" t="s">
        <v>142</v>
      </c>
      <c r="G28" s="24" t="s">
        <v>75</v>
      </c>
      <c r="H28" s="24" t="s">
        <v>163</v>
      </c>
      <c r="I28" s="40" t="s">
        <v>164</v>
      </c>
      <c r="J28" s="41">
        <f t="shared" si="2"/>
        <v>550</v>
      </c>
      <c r="K28" s="41">
        <f t="shared" si="3"/>
        <v>550</v>
      </c>
      <c r="L28" s="41">
        <v>550</v>
      </c>
      <c r="M28" s="41"/>
      <c r="N28" s="41"/>
      <c r="O28" s="41"/>
      <c r="P28" s="41"/>
      <c r="Q28" s="41"/>
      <c r="R28" s="41"/>
      <c r="S28" s="41"/>
      <c r="T28" s="41"/>
      <c r="U28" s="41"/>
      <c r="V28" s="40" t="s">
        <v>165</v>
      </c>
      <c r="W28" s="40" t="s">
        <v>166</v>
      </c>
      <c r="X28" s="24" t="s">
        <v>108</v>
      </c>
      <c r="Y28" s="25" t="s">
        <v>109</v>
      </c>
      <c r="Z28" s="58"/>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customFormat="1" ht="131" customHeight="1" spans="1:255">
      <c r="A29" s="24">
        <v>21</v>
      </c>
      <c r="B29" s="24" t="s">
        <v>167</v>
      </c>
      <c r="C29" s="24" t="s">
        <v>168</v>
      </c>
      <c r="D29" s="24" t="s">
        <v>33</v>
      </c>
      <c r="E29" s="24" t="s">
        <v>149</v>
      </c>
      <c r="F29" s="24" t="s">
        <v>142</v>
      </c>
      <c r="G29" s="24" t="s">
        <v>75</v>
      </c>
      <c r="H29" s="24" t="s">
        <v>169</v>
      </c>
      <c r="I29" s="40" t="s">
        <v>170</v>
      </c>
      <c r="J29" s="41">
        <f t="shared" si="2"/>
        <v>300</v>
      </c>
      <c r="K29" s="41">
        <f t="shared" si="3"/>
        <v>300</v>
      </c>
      <c r="L29" s="41">
        <v>300</v>
      </c>
      <c r="M29" s="41"/>
      <c r="N29" s="41"/>
      <c r="O29" s="41"/>
      <c r="P29" s="41"/>
      <c r="Q29" s="41"/>
      <c r="R29" s="41"/>
      <c r="S29" s="41"/>
      <c r="T29" s="41"/>
      <c r="U29" s="41"/>
      <c r="V29" s="40" t="s">
        <v>171</v>
      </c>
      <c r="W29" s="40" t="s">
        <v>172</v>
      </c>
      <c r="X29" s="24" t="s">
        <v>173</v>
      </c>
      <c r="Y29" s="25" t="s">
        <v>174</v>
      </c>
      <c r="Z29" s="58"/>
      <c r="AA29" s="5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customFormat="1" ht="109" customHeight="1" spans="1:255">
      <c r="A30" s="24">
        <v>22</v>
      </c>
      <c r="B30" s="24" t="s">
        <v>175</v>
      </c>
      <c r="C30" s="25" t="s">
        <v>176</v>
      </c>
      <c r="D30" s="24" t="s">
        <v>33</v>
      </c>
      <c r="E30" s="24" t="s">
        <v>157</v>
      </c>
      <c r="F30" s="24" t="s">
        <v>142</v>
      </c>
      <c r="G30" s="24" t="s">
        <v>47</v>
      </c>
      <c r="H30" s="24" t="s">
        <v>177</v>
      </c>
      <c r="I30" s="40" t="s">
        <v>178</v>
      </c>
      <c r="J30" s="41">
        <f t="shared" si="2"/>
        <v>2500</v>
      </c>
      <c r="K30" s="41">
        <f t="shared" si="3"/>
        <v>2500</v>
      </c>
      <c r="L30" s="41">
        <v>2500</v>
      </c>
      <c r="M30" s="41"/>
      <c r="N30" s="41"/>
      <c r="O30" s="41"/>
      <c r="P30" s="41"/>
      <c r="Q30" s="41"/>
      <c r="R30" s="41"/>
      <c r="S30" s="41"/>
      <c r="T30" s="41"/>
      <c r="U30" s="41"/>
      <c r="V30" s="40" t="s">
        <v>179</v>
      </c>
      <c r="W30" s="40" t="s">
        <v>180</v>
      </c>
      <c r="X30" s="24" t="s">
        <v>114</v>
      </c>
      <c r="Y30" s="25" t="s">
        <v>115</v>
      </c>
      <c r="Z30" s="58"/>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customFormat="1" ht="128" customHeight="1" spans="1:255">
      <c r="A31" s="24">
        <v>23</v>
      </c>
      <c r="B31" s="24" t="s">
        <v>181</v>
      </c>
      <c r="C31" s="24" t="s">
        <v>182</v>
      </c>
      <c r="D31" s="24" t="s">
        <v>33</v>
      </c>
      <c r="E31" s="24" t="s">
        <v>183</v>
      </c>
      <c r="F31" s="24" t="s">
        <v>142</v>
      </c>
      <c r="G31" s="24" t="s">
        <v>47</v>
      </c>
      <c r="H31" s="24" t="s">
        <v>184</v>
      </c>
      <c r="I31" s="40" t="s">
        <v>185</v>
      </c>
      <c r="J31" s="41">
        <f t="shared" si="2"/>
        <v>1500</v>
      </c>
      <c r="K31" s="41">
        <f t="shared" si="3"/>
        <v>1500</v>
      </c>
      <c r="L31" s="41"/>
      <c r="M31" s="41"/>
      <c r="N31" s="41"/>
      <c r="O31" s="41">
        <v>1500</v>
      </c>
      <c r="P31" s="41"/>
      <c r="Q31" s="41"/>
      <c r="R31" s="41"/>
      <c r="S31" s="41"/>
      <c r="T31" s="41"/>
      <c r="U31" s="41"/>
      <c r="V31" s="40" t="s">
        <v>186</v>
      </c>
      <c r="W31" s="40" t="s">
        <v>187</v>
      </c>
      <c r="X31" s="24" t="s">
        <v>114</v>
      </c>
      <c r="Y31" s="25" t="s">
        <v>115</v>
      </c>
      <c r="Z31" s="58" t="s">
        <v>188</v>
      </c>
      <c r="AA31" s="5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customFormat="1" ht="123" customHeight="1" spans="1:255">
      <c r="A32" s="24">
        <v>24</v>
      </c>
      <c r="B32" s="24" t="s">
        <v>189</v>
      </c>
      <c r="C32" s="24" t="s">
        <v>190</v>
      </c>
      <c r="D32" s="24" t="s">
        <v>33</v>
      </c>
      <c r="E32" s="24" t="s">
        <v>149</v>
      </c>
      <c r="F32" s="24" t="s">
        <v>142</v>
      </c>
      <c r="G32" s="24" t="s">
        <v>75</v>
      </c>
      <c r="H32" s="24" t="s">
        <v>191</v>
      </c>
      <c r="I32" s="40" t="s">
        <v>192</v>
      </c>
      <c r="J32" s="41">
        <f t="shared" si="2"/>
        <v>380</v>
      </c>
      <c r="K32" s="41">
        <f t="shared" si="3"/>
        <v>380</v>
      </c>
      <c r="L32" s="41">
        <v>380</v>
      </c>
      <c r="M32" s="41"/>
      <c r="N32" s="41"/>
      <c r="O32" s="41"/>
      <c r="P32" s="41"/>
      <c r="Q32" s="41"/>
      <c r="R32" s="41"/>
      <c r="S32" s="41"/>
      <c r="T32" s="41"/>
      <c r="U32" s="41"/>
      <c r="V32" s="40" t="s">
        <v>193</v>
      </c>
      <c r="W32" s="40" t="s">
        <v>194</v>
      </c>
      <c r="X32" s="24" t="s">
        <v>114</v>
      </c>
      <c r="Y32" s="25" t="s">
        <v>115</v>
      </c>
      <c r="Z32" s="58"/>
      <c r="AA32" s="59"/>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customFormat="1" ht="127" customHeight="1" spans="1:255">
      <c r="A33" s="24">
        <v>25</v>
      </c>
      <c r="B33" s="24" t="s">
        <v>195</v>
      </c>
      <c r="C33" s="24" t="s">
        <v>196</v>
      </c>
      <c r="D33" s="24" t="s">
        <v>33</v>
      </c>
      <c r="E33" s="24" t="s">
        <v>58</v>
      </c>
      <c r="F33" s="24" t="s">
        <v>37</v>
      </c>
      <c r="G33" s="24" t="s">
        <v>75</v>
      </c>
      <c r="H33" s="24" t="s">
        <v>197</v>
      </c>
      <c r="I33" s="40" t="s">
        <v>198</v>
      </c>
      <c r="J33" s="41">
        <f t="shared" si="2"/>
        <v>350</v>
      </c>
      <c r="K33" s="41">
        <f t="shared" si="3"/>
        <v>350</v>
      </c>
      <c r="L33" s="41">
        <v>350</v>
      </c>
      <c r="M33" s="41"/>
      <c r="N33" s="41"/>
      <c r="O33" s="41"/>
      <c r="P33" s="41"/>
      <c r="Q33" s="41"/>
      <c r="R33" s="41"/>
      <c r="S33" s="41"/>
      <c r="T33" s="41"/>
      <c r="U33" s="41"/>
      <c r="V33" s="40" t="s">
        <v>199</v>
      </c>
      <c r="W33" s="40" t="s">
        <v>200</v>
      </c>
      <c r="X33" s="24" t="s">
        <v>114</v>
      </c>
      <c r="Y33" s="25" t="s">
        <v>115</v>
      </c>
      <c r="Z33" s="58"/>
      <c r="AA33" s="59"/>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customFormat="1" ht="122" customHeight="1" spans="1:255">
      <c r="A34" s="24">
        <v>26</v>
      </c>
      <c r="B34" s="24" t="s">
        <v>201</v>
      </c>
      <c r="C34" s="25" t="s">
        <v>202</v>
      </c>
      <c r="D34" s="24" t="s">
        <v>33</v>
      </c>
      <c r="E34" s="24" t="s">
        <v>183</v>
      </c>
      <c r="F34" s="24" t="s">
        <v>37</v>
      </c>
      <c r="G34" s="24" t="s">
        <v>75</v>
      </c>
      <c r="H34" s="24" t="s">
        <v>203</v>
      </c>
      <c r="I34" s="40" t="s">
        <v>204</v>
      </c>
      <c r="J34" s="41">
        <f t="shared" si="2"/>
        <v>300</v>
      </c>
      <c r="K34" s="41">
        <f t="shared" si="3"/>
        <v>300</v>
      </c>
      <c r="L34" s="41">
        <v>300</v>
      </c>
      <c r="M34" s="41"/>
      <c r="N34" s="41"/>
      <c r="O34" s="41"/>
      <c r="P34" s="41"/>
      <c r="Q34" s="41"/>
      <c r="R34" s="41"/>
      <c r="S34" s="41"/>
      <c r="T34" s="41"/>
      <c r="U34" s="41"/>
      <c r="V34" s="40" t="s">
        <v>205</v>
      </c>
      <c r="W34" s="40" t="s">
        <v>206</v>
      </c>
      <c r="X34" s="24" t="s">
        <v>114</v>
      </c>
      <c r="Y34" s="25" t="s">
        <v>115</v>
      </c>
      <c r="Z34" s="58"/>
      <c r="AA34" s="59"/>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customFormat="1" ht="120" customHeight="1" spans="1:255">
      <c r="A35" s="24">
        <v>27</v>
      </c>
      <c r="B35" s="24" t="s">
        <v>207</v>
      </c>
      <c r="C35" s="24" t="s">
        <v>208</v>
      </c>
      <c r="D35" s="24" t="s">
        <v>33</v>
      </c>
      <c r="E35" s="24" t="s">
        <v>149</v>
      </c>
      <c r="F35" s="24" t="s">
        <v>142</v>
      </c>
      <c r="G35" s="24" t="s">
        <v>75</v>
      </c>
      <c r="H35" s="24" t="s">
        <v>209</v>
      </c>
      <c r="I35" s="40" t="s">
        <v>210</v>
      </c>
      <c r="J35" s="41">
        <f t="shared" si="2"/>
        <v>100</v>
      </c>
      <c r="K35" s="41">
        <f t="shared" si="3"/>
        <v>100</v>
      </c>
      <c r="L35" s="41">
        <v>100</v>
      </c>
      <c r="M35" s="41"/>
      <c r="N35" s="41"/>
      <c r="O35" s="41"/>
      <c r="P35" s="41"/>
      <c r="Q35" s="41"/>
      <c r="R35" s="41"/>
      <c r="S35" s="41"/>
      <c r="T35" s="41"/>
      <c r="U35" s="41"/>
      <c r="V35" s="40" t="s">
        <v>211</v>
      </c>
      <c r="W35" s="40" t="s">
        <v>212</v>
      </c>
      <c r="X35" s="24" t="s">
        <v>120</v>
      </c>
      <c r="Y35" s="25" t="s">
        <v>121</v>
      </c>
      <c r="Z35" s="58"/>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customFormat="1" ht="120" customHeight="1" spans="1:255">
      <c r="A36" s="24">
        <v>28</v>
      </c>
      <c r="B36" s="24" t="s">
        <v>213</v>
      </c>
      <c r="C36" s="24" t="s">
        <v>214</v>
      </c>
      <c r="D36" s="24" t="s">
        <v>33</v>
      </c>
      <c r="E36" s="24" t="s">
        <v>149</v>
      </c>
      <c r="F36" s="24" t="s">
        <v>142</v>
      </c>
      <c r="G36" s="24" t="s">
        <v>75</v>
      </c>
      <c r="H36" s="24" t="s">
        <v>215</v>
      </c>
      <c r="I36" s="40" t="s">
        <v>216</v>
      </c>
      <c r="J36" s="41">
        <f t="shared" si="2"/>
        <v>100</v>
      </c>
      <c r="K36" s="41">
        <f t="shared" si="3"/>
        <v>100</v>
      </c>
      <c r="L36" s="41">
        <v>100</v>
      </c>
      <c r="M36" s="41"/>
      <c r="N36" s="41"/>
      <c r="O36" s="41"/>
      <c r="P36" s="41"/>
      <c r="Q36" s="41"/>
      <c r="R36" s="41"/>
      <c r="S36" s="41"/>
      <c r="T36" s="41"/>
      <c r="U36" s="41"/>
      <c r="V36" s="40" t="s">
        <v>217</v>
      </c>
      <c r="W36" s="40" t="s">
        <v>218</v>
      </c>
      <c r="X36" s="24" t="s">
        <v>120</v>
      </c>
      <c r="Y36" s="25" t="s">
        <v>121</v>
      </c>
      <c r="Z36" s="58"/>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customFormat="1" ht="124" customHeight="1" spans="1:255">
      <c r="A37" s="24">
        <v>29</v>
      </c>
      <c r="B37" s="24" t="s">
        <v>219</v>
      </c>
      <c r="C37" s="24" t="s">
        <v>220</v>
      </c>
      <c r="D37" s="24" t="s">
        <v>33</v>
      </c>
      <c r="E37" s="24" t="s">
        <v>58</v>
      </c>
      <c r="F37" s="24" t="s">
        <v>142</v>
      </c>
      <c r="G37" s="24" t="s">
        <v>75</v>
      </c>
      <c r="H37" s="24" t="s">
        <v>221</v>
      </c>
      <c r="I37" s="40" t="s">
        <v>222</v>
      </c>
      <c r="J37" s="41">
        <f t="shared" si="2"/>
        <v>230</v>
      </c>
      <c r="K37" s="41">
        <f t="shared" si="3"/>
        <v>230</v>
      </c>
      <c r="L37" s="41"/>
      <c r="M37" s="41">
        <v>230</v>
      </c>
      <c r="N37" s="41"/>
      <c r="O37" s="41"/>
      <c r="P37" s="41"/>
      <c r="Q37" s="41"/>
      <c r="R37" s="41"/>
      <c r="S37" s="41"/>
      <c r="T37" s="41"/>
      <c r="U37" s="41"/>
      <c r="V37" s="40" t="s">
        <v>223</v>
      </c>
      <c r="W37" s="40" t="s">
        <v>224</v>
      </c>
      <c r="X37" s="24" t="s">
        <v>132</v>
      </c>
      <c r="Y37" s="25" t="s">
        <v>133</v>
      </c>
      <c r="Z37" s="58"/>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customFormat="1" ht="139" customHeight="1" spans="1:255">
      <c r="A38" s="24">
        <v>30</v>
      </c>
      <c r="B38" s="24" t="s">
        <v>225</v>
      </c>
      <c r="C38" s="24" t="s">
        <v>226</v>
      </c>
      <c r="D38" s="24" t="s">
        <v>33</v>
      </c>
      <c r="E38" s="24" t="s">
        <v>149</v>
      </c>
      <c r="F38" s="24" t="s">
        <v>37</v>
      </c>
      <c r="G38" s="24" t="s">
        <v>150</v>
      </c>
      <c r="H38" s="24" t="s">
        <v>227</v>
      </c>
      <c r="I38" s="40" t="s">
        <v>228</v>
      </c>
      <c r="J38" s="41">
        <f t="shared" si="2"/>
        <v>1400</v>
      </c>
      <c r="K38" s="41">
        <f t="shared" si="3"/>
        <v>1400</v>
      </c>
      <c r="L38" s="41"/>
      <c r="M38" s="41">
        <v>1400</v>
      </c>
      <c r="N38" s="41"/>
      <c r="O38" s="41"/>
      <c r="P38" s="41"/>
      <c r="Q38" s="41"/>
      <c r="R38" s="41"/>
      <c r="S38" s="41"/>
      <c r="T38" s="41"/>
      <c r="U38" s="41"/>
      <c r="V38" s="40" t="s">
        <v>229</v>
      </c>
      <c r="W38" s="40" t="s">
        <v>230</v>
      </c>
      <c r="X38" s="24" t="s">
        <v>132</v>
      </c>
      <c r="Y38" s="25" t="s">
        <v>133</v>
      </c>
      <c r="Z38" s="58"/>
      <c r="AA38" s="59"/>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customFormat="1" ht="115" customHeight="1" spans="1:255">
      <c r="A39" s="24">
        <v>31</v>
      </c>
      <c r="B39" s="24" t="s">
        <v>231</v>
      </c>
      <c r="C39" s="24" t="s">
        <v>232</v>
      </c>
      <c r="D39" s="24" t="s">
        <v>33</v>
      </c>
      <c r="E39" s="24" t="s">
        <v>58</v>
      </c>
      <c r="F39" s="24" t="s">
        <v>142</v>
      </c>
      <c r="G39" s="24" t="s">
        <v>75</v>
      </c>
      <c r="H39" s="24" t="s">
        <v>233</v>
      </c>
      <c r="I39" s="40" t="s">
        <v>234</v>
      </c>
      <c r="J39" s="41">
        <f t="shared" si="2"/>
        <v>100</v>
      </c>
      <c r="K39" s="41">
        <f t="shared" si="3"/>
        <v>100</v>
      </c>
      <c r="L39" s="41"/>
      <c r="M39" s="41">
        <v>100</v>
      </c>
      <c r="N39" s="41"/>
      <c r="O39" s="41"/>
      <c r="P39" s="41"/>
      <c r="Q39" s="41"/>
      <c r="R39" s="41"/>
      <c r="S39" s="41"/>
      <c r="T39" s="41"/>
      <c r="U39" s="41"/>
      <c r="V39" s="40" t="s">
        <v>235</v>
      </c>
      <c r="W39" s="40" t="s">
        <v>236</v>
      </c>
      <c r="X39" s="24" t="s">
        <v>126</v>
      </c>
      <c r="Y39" s="25" t="s">
        <v>127</v>
      </c>
      <c r="Z39" s="58"/>
      <c r="AA39" s="5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customFormat="1" ht="113" customHeight="1" spans="1:255">
      <c r="A40" s="24">
        <v>32</v>
      </c>
      <c r="B40" s="24" t="s">
        <v>237</v>
      </c>
      <c r="C40" s="25" t="s">
        <v>238</v>
      </c>
      <c r="D40" s="24" t="s">
        <v>33</v>
      </c>
      <c r="E40" s="24" t="s">
        <v>157</v>
      </c>
      <c r="F40" s="24" t="s">
        <v>142</v>
      </c>
      <c r="G40" s="24" t="s">
        <v>75</v>
      </c>
      <c r="H40" s="24" t="s">
        <v>239</v>
      </c>
      <c r="I40" s="40" t="s">
        <v>240</v>
      </c>
      <c r="J40" s="41">
        <f t="shared" si="2"/>
        <v>390</v>
      </c>
      <c r="K40" s="41">
        <f t="shared" si="3"/>
        <v>390</v>
      </c>
      <c r="L40" s="41"/>
      <c r="M40" s="41">
        <v>390</v>
      </c>
      <c r="N40" s="41"/>
      <c r="O40" s="41"/>
      <c r="P40" s="41"/>
      <c r="Q40" s="41"/>
      <c r="R40" s="41"/>
      <c r="S40" s="41"/>
      <c r="T40" s="41"/>
      <c r="U40" s="41"/>
      <c r="V40" s="40" t="s">
        <v>241</v>
      </c>
      <c r="W40" s="40" t="s">
        <v>242</v>
      </c>
      <c r="X40" s="24" t="s">
        <v>138</v>
      </c>
      <c r="Y40" s="25" t="s">
        <v>139</v>
      </c>
      <c r="Z40" s="58"/>
      <c r="AA40" s="59"/>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customFormat="1" ht="120" customHeight="1" spans="1:255">
      <c r="A41" s="24">
        <v>33</v>
      </c>
      <c r="B41" s="24" t="s">
        <v>243</v>
      </c>
      <c r="C41" s="24" t="s">
        <v>244</v>
      </c>
      <c r="D41" s="24" t="s">
        <v>33</v>
      </c>
      <c r="E41" s="24" t="s">
        <v>58</v>
      </c>
      <c r="F41" s="24" t="s">
        <v>142</v>
      </c>
      <c r="G41" s="24" t="s">
        <v>75</v>
      </c>
      <c r="H41" s="24" t="s">
        <v>245</v>
      </c>
      <c r="I41" s="40" t="s">
        <v>246</v>
      </c>
      <c r="J41" s="41">
        <f t="shared" si="2"/>
        <v>100</v>
      </c>
      <c r="K41" s="41">
        <f t="shared" si="3"/>
        <v>100</v>
      </c>
      <c r="L41" s="41">
        <v>100</v>
      </c>
      <c r="M41" s="41"/>
      <c r="N41" s="41"/>
      <c r="O41" s="41"/>
      <c r="P41" s="41"/>
      <c r="Q41" s="41"/>
      <c r="R41" s="41"/>
      <c r="S41" s="41"/>
      <c r="T41" s="41"/>
      <c r="U41" s="41"/>
      <c r="V41" s="40" t="s">
        <v>247</v>
      </c>
      <c r="W41" s="40" t="s">
        <v>248</v>
      </c>
      <c r="X41" s="24" t="s">
        <v>96</v>
      </c>
      <c r="Y41" s="25" t="s">
        <v>97</v>
      </c>
      <c r="Z41" s="58" t="s">
        <v>249</v>
      </c>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customFormat="1" ht="128" customHeight="1" spans="1:255">
      <c r="A42" s="24">
        <v>34</v>
      </c>
      <c r="B42" s="24" t="s">
        <v>250</v>
      </c>
      <c r="C42" s="24" t="s">
        <v>251</v>
      </c>
      <c r="D42" s="24" t="s">
        <v>33</v>
      </c>
      <c r="E42" s="24" t="s">
        <v>149</v>
      </c>
      <c r="F42" s="24" t="s">
        <v>37</v>
      </c>
      <c r="G42" s="24" t="s">
        <v>150</v>
      </c>
      <c r="H42" s="24" t="s">
        <v>252</v>
      </c>
      <c r="I42" s="40" t="s">
        <v>253</v>
      </c>
      <c r="J42" s="41">
        <f t="shared" si="2"/>
        <v>2000</v>
      </c>
      <c r="K42" s="41">
        <f t="shared" si="3"/>
        <v>2000</v>
      </c>
      <c r="L42" s="41">
        <v>2000</v>
      </c>
      <c r="M42" s="41"/>
      <c r="N42" s="41"/>
      <c r="O42" s="41"/>
      <c r="P42" s="41"/>
      <c r="Q42" s="41"/>
      <c r="R42" s="41"/>
      <c r="S42" s="41"/>
      <c r="T42" s="41"/>
      <c r="U42" s="41"/>
      <c r="V42" s="40" t="s">
        <v>254</v>
      </c>
      <c r="W42" s="40" t="s">
        <v>255</v>
      </c>
      <c r="X42" s="24" t="s">
        <v>256</v>
      </c>
      <c r="Y42" s="25" t="s">
        <v>257</v>
      </c>
      <c r="Z42" s="58" t="s">
        <v>249</v>
      </c>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customFormat="1" ht="138" customHeight="1" spans="1:255">
      <c r="A43" s="24">
        <v>35</v>
      </c>
      <c r="B43" s="24" t="s">
        <v>258</v>
      </c>
      <c r="C43" s="24" t="s">
        <v>259</v>
      </c>
      <c r="D43" s="24" t="s">
        <v>33</v>
      </c>
      <c r="E43" s="24" t="s">
        <v>183</v>
      </c>
      <c r="F43" s="24" t="s">
        <v>37</v>
      </c>
      <c r="G43" s="24" t="s">
        <v>150</v>
      </c>
      <c r="H43" s="24" t="s">
        <v>260</v>
      </c>
      <c r="I43" s="40" t="s">
        <v>261</v>
      </c>
      <c r="J43" s="41">
        <f t="shared" si="2"/>
        <v>2000</v>
      </c>
      <c r="K43" s="41">
        <f t="shared" si="3"/>
        <v>2000</v>
      </c>
      <c r="L43" s="41">
        <v>2000</v>
      </c>
      <c r="M43" s="41"/>
      <c r="N43" s="41"/>
      <c r="O43" s="41"/>
      <c r="P43" s="41"/>
      <c r="Q43" s="41"/>
      <c r="R43" s="41"/>
      <c r="S43" s="41"/>
      <c r="T43" s="41"/>
      <c r="U43" s="41"/>
      <c r="V43" s="40" t="s">
        <v>262</v>
      </c>
      <c r="W43" s="40" t="s">
        <v>263</v>
      </c>
      <c r="X43" s="24" t="s">
        <v>120</v>
      </c>
      <c r="Y43" s="25" t="s">
        <v>121</v>
      </c>
      <c r="Z43" s="58" t="s">
        <v>249</v>
      </c>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customFormat="1" ht="137" customHeight="1" spans="1:255">
      <c r="A44" s="24">
        <v>36</v>
      </c>
      <c r="B44" s="24" t="s">
        <v>264</v>
      </c>
      <c r="C44" s="25" t="s">
        <v>265</v>
      </c>
      <c r="D44" s="24" t="s">
        <v>33</v>
      </c>
      <c r="E44" s="24" t="s">
        <v>149</v>
      </c>
      <c r="F44" s="24" t="s">
        <v>37</v>
      </c>
      <c r="G44" s="24" t="s">
        <v>150</v>
      </c>
      <c r="H44" s="24" t="s">
        <v>266</v>
      </c>
      <c r="I44" s="40" t="s">
        <v>267</v>
      </c>
      <c r="J44" s="41">
        <f t="shared" si="2"/>
        <v>3000</v>
      </c>
      <c r="K44" s="41">
        <f t="shared" si="3"/>
        <v>3000</v>
      </c>
      <c r="L44" s="41"/>
      <c r="M44" s="41">
        <v>3000</v>
      </c>
      <c r="N44" s="41"/>
      <c r="O44" s="41"/>
      <c r="P44" s="41"/>
      <c r="Q44" s="41"/>
      <c r="R44" s="41"/>
      <c r="S44" s="41"/>
      <c r="T44" s="41"/>
      <c r="U44" s="41"/>
      <c r="V44" s="40" t="s">
        <v>268</v>
      </c>
      <c r="W44" s="40" t="s">
        <v>269</v>
      </c>
      <c r="X44" s="24" t="s">
        <v>126</v>
      </c>
      <c r="Y44" s="25" t="s">
        <v>127</v>
      </c>
      <c r="Z44" s="58" t="s">
        <v>249</v>
      </c>
      <c r="AA44" s="59"/>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4" customFormat="1" ht="25" customHeight="1" spans="1:255">
      <c r="A45" s="19" t="s">
        <v>270</v>
      </c>
      <c r="B45" s="20"/>
      <c r="C45" s="21" t="s">
        <v>271</v>
      </c>
      <c r="D45" s="22"/>
      <c r="E45" s="23"/>
      <c r="F45" s="18"/>
      <c r="G45" s="18"/>
      <c r="H45" s="18"/>
      <c r="I45" s="38"/>
      <c r="J45" s="39">
        <f t="shared" ref="J45:W45" si="4">SUM(J46:J48)</f>
        <v>4195.7</v>
      </c>
      <c r="K45" s="39">
        <f t="shared" si="4"/>
        <v>4195.7</v>
      </c>
      <c r="L45" s="39">
        <f t="shared" si="4"/>
        <v>3995.7</v>
      </c>
      <c r="M45" s="39">
        <f t="shared" si="4"/>
        <v>200</v>
      </c>
      <c r="N45" s="39">
        <f t="shared" si="4"/>
        <v>0</v>
      </c>
      <c r="O45" s="39">
        <f t="shared" si="4"/>
        <v>0</v>
      </c>
      <c r="P45" s="39">
        <f t="shared" si="4"/>
        <v>0</v>
      </c>
      <c r="Q45" s="39">
        <f t="shared" si="4"/>
        <v>0</v>
      </c>
      <c r="R45" s="39">
        <f t="shared" si="4"/>
        <v>0</v>
      </c>
      <c r="S45" s="39">
        <f t="shared" si="4"/>
        <v>0</v>
      </c>
      <c r="T45" s="39">
        <f t="shared" si="4"/>
        <v>0</v>
      </c>
      <c r="U45" s="39">
        <f t="shared" si="4"/>
        <v>0</v>
      </c>
      <c r="V45" s="47"/>
      <c r="W45" s="47"/>
      <c r="X45" s="48"/>
      <c r="Y45" s="48"/>
      <c r="Z45" s="56">
        <f>J45/J7</f>
        <v>0.0626300205092158</v>
      </c>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row>
    <row r="46" s="1" customFormat="1" ht="90" customHeight="1" spans="1:26">
      <c r="A46" s="24">
        <v>37</v>
      </c>
      <c r="B46" s="24" t="s">
        <v>272</v>
      </c>
      <c r="C46" s="24" t="s">
        <v>273</v>
      </c>
      <c r="D46" s="24" t="s">
        <v>271</v>
      </c>
      <c r="E46" s="24" t="s">
        <v>274</v>
      </c>
      <c r="F46" s="24" t="s">
        <v>37</v>
      </c>
      <c r="G46" s="24" t="s">
        <v>59</v>
      </c>
      <c r="H46" s="24" t="s">
        <v>39</v>
      </c>
      <c r="I46" s="40" t="s">
        <v>275</v>
      </c>
      <c r="J46" s="41">
        <f t="shared" ref="J46:J48" si="5">K46</f>
        <v>930</v>
      </c>
      <c r="K46" s="41">
        <f t="shared" ref="K46:K48" si="6">L46+M46+N46+O46</f>
        <v>930</v>
      </c>
      <c r="L46" s="41">
        <v>930</v>
      </c>
      <c r="M46" s="41"/>
      <c r="N46" s="41"/>
      <c r="O46" s="41"/>
      <c r="P46" s="41"/>
      <c r="Q46" s="41"/>
      <c r="R46" s="41"/>
      <c r="S46" s="41"/>
      <c r="T46" s="41"/>
      <c r="U46" s="41"/>
      <c r="V46" s="40" t="s">
        <v>276</v>
      </c>
      <c r="W46" s="40" t="s">
        <v>277</v>
      </c>
      <c r="X46" s="24" t="s">
        <v>278</v>
      </c>
      <c r="Y46" s="24" t="s">
        <v>279</v>
      </c>
      <c r="Z46" s="58"/>
    </row>
    <row r="47" s="1" customFormat="1" ht="94" customHeight="1" spans="1:26">
      <c r="A47" s="24">
        <v>38</v>
      </c>
      <c r="B47" s="24" t="s">
        <v>280</v>
      </c>
      <c r="C47" s="24" t="s">
        <v>281</v>
      </c>
      <c r="D47" s="24" t="s">
        <v>271</v>
      </c>
      <c r="E47" s="24" t="s">
        <v>274</v>
      </c>
      <c r="F47" s="24" t="s">
        <v>37</v>
      </c>
      <c r="G47" s="24" t="s">
        <v>59</v>
      </c>
      <c r="H47" s="24" t="s">
        <v>39</v>
      </c>
      <c r="I47" s="40" t="s">
        <v>282</v>
      </c>
      <c r="J47" s="41">
        <f t="shared" si="5"/>
        <v>2765.7</v>
      </c>
      <c r="K47" s="41">
        <f t="shared" si="6"/>
        <v>2765.7</v>
      </c>
      <c r="L47" s="41">
        <v>2765.7</v>
      </c>
      <c r="M47" s="41"/>
      <c r="N47" s="41"/>
      <c r="O47" s="41"/>
      <c r="P47" s="41"/>
      <c r="Q47" s="41"/>
      <c r="R47" s="41"/>
      <c r="S47" s="41"/>
      <c r="T47" s="41"/>
      <c r="U47" s="41"/>
      <c r="V47" s="40" t="s">
        <v>283</v>
      </c>
      <c r="W47" s="40" t="s">
        <v>284</v>
      </c>
      <c r="X47" s="24" t="s">
        <v>285</v>
      </c>
      <c r="Y47" s="24" t="s">
        <v>286</v>
      </c>
      <c r="Z47" s="58"/>
    </row>
    <row r="48" s="1" customFormat="1" ht="82" customHeight="1" spans="1:26">
      <c r="A48" s="24">
        <v>39</v>
      </c>
      <c r="B48" s="24" t="s">
        <v>287</v>
      </c>
      <c r="C48" s="24" t="s">
        <v>288</v>
      </c>
      <c r="D48" s="24" t="s">
        <v>271</v>
      </c>
      <c r="E48" s="24" t="s">
        <v>289</v>
      </c>
      <c r="F48" s="24" t="s">
        <v>37</v>
      </c>
      <c r="G48" s="24" t="s">
        <v>59</v>
      </c>
      <c r="H48" s="24" t="s">
        <v>39</v>
      </c>
      <c r="I48" s="40" t="s">
        <v>290</v>
      </c>
      <c r="J48" s="41">
        <f t="shared" si="5"/>
        <v>500</v>
      </c>
      <c r="K48" s="41">
        <f t="shared" si="6"/>
        <v>500</v>
      </c>
      <c r="L48" s="41">
        <v>300</v>
      </c>
      <c r="M48" s="41">
        <v>200</v>
      </c>
      <c r="N48" s="41"/>
      <c r="O48" s="41"/>
      <c r="P48" s="41"/>
      <c r="Q48" s="41"/>
      <c r="R48" s="41"/>
      <c r="S48" s="41"/>
      <c r="T48" s="41"/>
      <c r="U48" s="41"/>
      <c r="V48" s="40" t="s">
        <v>291</v>
      </c>
      <c r="W48" s="40" t="s">
        <v>292</v>
      </c>
      <c r="X48" s="24" t="s">
        <v>43</v>
      </c>
      <c r="Y48" s="24" t="s">
        <v>44</v>
      </c>
      <c r="Z48" s="58"/>
    </row>
    <row r="49" s="4" customFormat="1" ht="25" customHeight="1" spans="1:255">
      <c r="A49" s="19" t="s">
        <v>293</v>
      </c>
      <c r="B49" s="20"/>
      <c r="C49" s="21" t="s">
        <v>294</v>
      </c>
      <c r="D49" s="22"/>
      <c r="E49" s="23"/>
      <c r="F49" s="18"/>
      <c r="G49" s="18"/>
      <c r="H49" s="18"/>
      <c r="I49" s="38"/>
      <c r="J49" s="39">
        <f t="shared" ref="J49:W49" si="7">SUM(J50:J67)</f>
        <v>15903.17</v>
      </c>
      <c r="K49" s="39">
        <f t="shared" si="7"/>
        <v>15903.17</v>
      </c>
      <c r="L49" s="39">
        <f t="shared" si="7"/>
        <v>12206.17</v>
      </c>
      <c r="M49" s="39">
        <f t="shared" si="7"/>
        <v>0</v>
      </c>
      <c r="N49" s="39">
        <f t="shared" si="7"/>
        <v>3697</v>
      </c>
      <c r="O49" s="39">
        <f t="shared" si="7"/>
        <v>0</v>
      </c>
      <c r="P49" s="39">
        <f t="shared" si="7"/>
        <v>0</v>
      </c>
      <c r="Q49" s="39">
        <f t="shared" si="7"/>
        <v>0</v>
      </c>
      <c r="R49" s="39">
        <f t="shared" si="7"/>
        <v>0</v>
      </c>
      <c r="S49" s="39">
        <f t="shared" si="7"/>
        <v>0</v>
      </c>
      <c r="T49" s="39">
        <f t="shared" si="7"/>
        <v>0</v>
      </c>
      <c r="U49" s="39">
        <f t="shared" si="7"/>
        <v>0</v>
      </c>
      <c r="V49" s="47"/>
      <c r="W49" s="47"/>
      <c r="X49" s="48"/>
      <c r="Y49" s="48"/>
      <c r="Z49" s="56">
        <f>J49/J7</f>
        <v>0.237389675920954</v>
      </c>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row>
    <row r="50" s="1" customFormat="1" ht="157" customHeight="1" spans="1:26">
      <c r="A50" s="24">
        <v>40</v>
      </c>
      <c r="B50" s="24" t="s">
        <v>295</v>
      </c>
      <c r="C50" s="24" t="s">
        <v>296</v>
      </c>
      <c r="D50" s="24" t="s">
        <v>294</v>
      </c>
      <c r="E50" s="24" t="s">
        <v>297</v>
      </c>
      <c r="F50" s="24" t="s">
        <v>37</v>
      </c>
      <c r="G50" s="24" t="s">
        <v>75</v>
      </c>
      <c r="H50" s="26" t="s">
        <v>298</v>
      </c>
      <c r="I50" s="42" t="s">
        <v>299</v>
      </c>
      <c r="J50" s="41">
        <f t="shared" ref="J50:J67" si="8">K50</f>
        <v>1000</v>
      </c>
      <c r="K50" s="41">
        <f t="shared" ref="K50:K67" si="9">L50+M50+N50+O50</f>
        <v>1000</v>
      </c>
      <c r="L50" s="41">
        <v>1000</v>
      </c>
      <c r="M50" s="41"/>
      <c r="N50" s="41"/>
      <c r="O50" s="41"/>
      <c r="P50" s="41"/>
      <c r="Q50" s="41"/>
      <c r="R50" s="41"/>
      <c r="S50" s="41"/>
      <c r="T50" s="41"/>
      <c r="U50" s="41"/>
      <c r="V50" s="40" t="s">
        <v>300</v>
      </c>
      <c r="W50" s="40" t="s">
        <v>301</v>
      </c>
      <c r="X50" s="24" t="s">
        <v>302</v>
      </c>
      <c r="Y50" s="24" t="s">
        <v>279</v>
      </c>
      <c r="Z50" s="58"/>
    </row>
    <row r="51" s="1" customFormat="1" ht="122" customHeight="1" spans="1:26">
      <c r="A51" s="24">
        <v>41</v>
      </c>
      <c r="B51" s="24" t="s">
        <v>303</v>
      </c>
      <c r="C51" s="24" t="s">
        <v>304</v>
      </c>
      <c r="D51" s="24" t="s">
        <v>294</v>
      </c>
      <c r="E51" s="24" t="s">
        <v>305</v>
      </c>
      <c r="F51" s="24" t="s">
        <v>37</v>
      </c>
      <c r="G51" s="24" t="s">
        <v>306</v>
      </c>
      <c r="H51" s="24" t="s">
        <v>307</v>
      </c>
      <c r="I51" s="42" t="s">
        <v>308</v>
      </c>
      <c r="J51" s="41">
        <f t="shared" si="8"/>
        <v>2391.73</v>
      </c>
      <c r="K51" s="41">
        <f t="shared" si="9"/>
        <v>2391.73</v>
      </c>
      <c r="L51" s="41">
        <v>2391.73</v>
      </c>
      <c r="M51" s="41"/>
      <c r="N51" s="41"/>
      <c r="O51" s="41"/>
      <c r="P51" s="41"/>
      <c r="Q51" s="41"/>
      <c r="R51" s="41"/>
      <c r="S51" s="41"/>
      <c r="T51" s="41"/>
      <c r="U51" s="41"/>
      <c r="V51" s="40" t="s">
        <v>309</v>
      </c>
      <c r="W51" s="40" t="s">
        <v>310</v>
      </c>
      <c r="X51" s="24" t="s">
        <v>311</v>
      </c>
      <c r="Y51" s="24" t="s">
        <v>312</v>
      </c>
      <c r="Z51" s="58"/>
    </row>
    <row r="52" s="1" customFormat="1" ht="121" customHeight="1" spans="1:26">
      <c r="A52" s="24">
        <v>42</v>
      </c>
      <c r="B52" s="24" t="s">
        <v>313</v>
      </c>
      <c r="C52" s="24" t="s">
        <v>314</v>
      </c>
      <c r="D52" s="24" t="s">
        <v>294</v>
      </c>
      <c r="E52" s="24" t="s">
        <v>305</v>
      </c>
      <c r="F52" s="24" t="s">
        <v>37</v>
      </c>
      <c r="G52" s="24" t="s">
        <v>306</v>
      </c>
      <c r="H52" s="24" t="s">
        <v>315</v>
      </c>
      <c r="I52" s="42" t="s">
        <v>316</v>
      </c>
      <c r="J52" s="41">
        <f t="shared" si="8"/>
        <v>2439.44</v>
      </c>
      <c r="K52" s="41">
        <f t="shared" si="9"/>
        <v>2439.44</v>
      </c>
      <c r="L52" s="41">
        <v>2439.44</v>
      </c>
      <c r="M52" s="41"/>
      <c r="N52" s="41"/>
      <c r="O52" s="41"/>
      <c r="P52" s="41"/>
      <c r="Q52" s="41"/>
      <c r="R52" s="41"/>
      <c r="S52" s="41"/>
      <c r="T52" s="41"/>
      <c r="U52" s="41"/>
      <c r="V52" s="40" t="s">
        <v>309</v>
      </c>
      <c r="W52" s="40" t="s">
        <v>310</v>
      </c>
      <c r="X52" s="24" t="s">
        <v>311</v>
      </c>
      <c r="Y52" s="24" t="s">
        <v>312</v>
      </c>
      <c r="Z52" s="58"/>
    </row>
    <row r="53" s="1" customFormat="1" ht="90" customHeight="1" spans="1:26">
      <c r="A53" s="24">
        <v>43</v>
      </c>
      <c r="B53" s="24" t="s">
        <v>317</v>
      </c>
      <c r="C53" s="24" t="s">
        <v>318</v>
      </c>
      <c r="D53" s="24" t="s">
        <v>294</v>
      </c>
      <c r="E53" s="24" t="s">
        <v>305</v>
      </c>
      <c r="F53" s="24" t="s">
        <v>37</v>
      </c>
      <c r="G53" s="24" t="s">
        <v>306</v>
      </c>
      <c r="H53" s="24" t="s">
        <v>319</v>
      </c>
      <c r="I53" s="42" t="s">
        <v>320</v>
      </c>
      <c r="J53" s="41">
        <f t="shared" si="8"/>
        <v>4000</v>
      </c>
      <c r="K53" s="41">
        <f t="shared" si="9"/>
        <v>4000</v>
      </c>
      <c r="L53" s="41">
        <v>4000</v>
      </c>
      <c r="M53" s="41"/>
      <c r="N53" s="41"/>
      <c r="O53" s="41"/>
      <c r="P53" s="41"/>
      <c r="Q53" s="41"/>
      <c r="R53" s="41"/>
      <c r="S53" s="41"/>
      <c r="T53" s="41"/>
      <c r="U53" s="41"/>
      <c r="V53" s="40" t="s">
        <v>309</v>
      </c>
      <c r="W53" s="40" t="s">
        <v>321</v>
      </c>
      <c r="X53" s="24" t="s">
        <v>311</v>
      </c>
      <c r="Y53" s="24" t="s">
        <v>312</v>
      </c>
      <c r="Z53" s="58"/>
    </row>
    <row r="54" s="1" customFormat="1" ht="272" customHeight="1" spans="1:26">
      <c r="A54" s="24">
        <v>44</v>
      </c>
      <c r="B54" s="24" t="s">
        <v>322</v>
      </c>
      <c r="C54" s="24" t="s">
        <v>323</v>
      </c>
      <c r="D54" s="24" t="s">
        <v>294</v>
      </c>
      <c r="E54" s="24" t="s">
        <v>324</v>
      </c>
      <c r="F54" s="24" t="s">
        <v>37</v>
      </c>
      <c r="G54" s="24" t="s">
        <v>75</v>
      </c>
      <c r="H54" s="27" t="s">
        <v>325</v>
      </c>
      <c r="I54" s="42" t="s">
        <v>326</v>
      </c>
      <c r="J54" s="41">
        <f t="shared" si="8"/>
        <v>920</v>
      </c>
      <c r="K54" s="41">
        <f t="shared" si="9"/>
        <v>920</v>
      </c>
      <c r="L54" s="41">
        <v>920</v>
      </c>
      <c r="M54" s="41"/>
      <c r="N54" s="41"/>
      <c r="O54" s="41"/>
      <c r="P54" s="41"/>
      <c r="Q54" s="41"/>
      <c r="R54" s="41"/>
      <c r="S54" s="41"/>
      <c r="T54" s="41"/>
      <c r="U54" s="41"/>
      <c r="V54" s="40" t="s">
        <v>327</v>
      </c>
      <c r="W54" s="40" t="s">
        <v>328</v>
      </c>
      <c r="X54" s="24" t="s">
        <v>80</v>
      </c>
      <c r="Y54" s="25" t="s">
        <v>81</v>
      </c>
      <c r="Z54" s="58"/>
    </row>
    <row r="55" s="1" customFormat="1" ht="91" customHeight="1" spans="1:26">
      <c r="A55" s="24">
        <v>45</v>
      </c>
      <c r="B55" s="24" t="s">
        <v>329</v>
      </c>
      <c r="C55" s="24" t="s">
        <v>330</v>
      </c>
      <c r="D55" s="24" t="s">
        <v>294</v>
      </c>
      <c r="E55" s="24" t="s">
        <v>331</v>
      </c>
      <c r="F55" s="24" t="s">
        <v>37</v>
      </c>
      <c r="G55" s="24" t="s">
        <v>75</v>
      </c>
      <c r="H55" s="24" t="s">
        <v>332</v>
      </c>
      <c r="I55" s="40" t="s">
        <v>333</v>
      </c>
      <c r="J55" s="41">
        <f t="shared" si="8"/>
        <v>1200</v>
      </c>
      <c r="K55" s="41">
        <f t="shared" si="9"/>
        <v>1200</v>
      </c>
      <c r="L55" s="41">
        <v>1200</v>
      </c>
      <c r="M55" s="41"/>
      <c r="N55" s="41"/>
      <c r="O55" s="41"/>
      <c r="P55" s="41"/>
      <c r="Q55" s="41"/>
      <c r="R55" s="41"/>
      <c r="S55" s="41"/>
      <c r="T55" s="41"/>
      <c r="U55" s="41"/>
      <c r="V55" s="40" t="s">
        <v>334</v>
      </c>
      <c r="W55" s="40" t="s">
        <v>335</v>
      </c>
      <c r="X55" s="24" t="s">
        <v>80</v>
      </c>
      <c r="Y55" s="25" t="s">
        <v>81</v>
      </c>
      <c r="Z55" s="58"/>
    </row>
    <row r="56" customFormat="1" ht="83" customHeight="1" spans="1:255">
      <c r="A56" s="24">
        <v>46</v>
      </c>
      <c r="B56" s="24" t="s">
        <v>336</v>
      </c>
      <c r="C56" s="25" t="s">
        <v>337</v>
      </c>
      <c r="D56" s="25" t="s">
        <v>294</v>
      </c>
      <c r="E56" s="25" t="s">
        <v>305</v>
      </c>
      <c r="F56" s="24" t="s">
        <v>37</v>
      </c>
      <c r="G56" s="24" t="s">
        <v>75</v>
      </c>
      <c r="H56" s="24" t="s">
        <v>177</v>
      </c>
      <c r="I56" s="40" t="s">
        <v>338</v>
      </c>
      <c r="J56" s="41">
        <f t="shared" si="8"/>
        <v>390</v>
      </c>
      <c r="K56" s="41">
        <f t="shared" si="9"/>
        <v>390</v>
      </c>
      <c r="L56" s="41"/>
      <c r="M56" s="41"/>
      <c r="N56" s="41">
        <v>390</v>
      </c>
      <c r="O56" s="41"/>
      <c r="P56" s="41"/>
      <c r="Q56" s="41"/>
      <c r="R56" s="41"/>
      <c r="S56" s="41"/>
      <c r="T56" s="41"/>
      <c r="U56" s="41"/>
      <c r="V56" s="40" t="s">
        <v>339</v>
      </c>
      <c r="W56" s="40" t="s">
        <v>340</v>
      </c>
      <c r="X56" s="24" t="s">
        <v>114</v>
      </c>
      <c r="Y56" s="25" t="s">
        <v>115</v>
      </c>
      <c r="Z56" s="58" t="s">
        <v>341</v>
      </c>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customFormat="1" ht="70" customHeight="1" spans="1:255">
      <c r="A57" s="24">
        <v>47</v>
      </c>
      <c r="B57" s="24" t="s">
        <v>342</v>
      </c>
      <c r="C57" s="28" t="s">
        <v>343</v>
      </c>
      <c r="D57" s="24" t="s">
        <v>294</v>
      </c>
      <c r="E57" s="24" t="s">
        <v>297</v>
      </c>
      <c r="F57" s="24" t="s">
        <v>37</v>
      </c>
      <c r="G57" s="24" t="s">
        <v>75</v>
      </c>
      <c r="H57" s="24" t="s">
        <v>344</v>
      </c>
      <c r="I57" s="40" t="s">
        <v>345</v>
      </c>
      <c r="J57" s="41">
        <f t="shared" si="8"/>
        <v>390</v>
      </c>
      <c r="K57" s="41">
        <f t="shared" si="9"/>
        <v>390</v>
      </c>
      <c r="L57" s="41"/>
      <c r="M57" s="41"/>
      <c r="N57" s="41">
        <v>390</v>
      </c>
      <c r="O57" s="41"/>
      <c r="P57" s="41"/>
      <c r="Q57" s="41"/>
      <c r="R57" s="41"/>
      <c r="S57" s="41"/>
      <c r="T57" s="41"/>
      <c r="U57" s="41"/>
      <c r="V57" s="40" t="s">
        <v>346</v>
      </c>
      <c r="W57" s="40" t="s">
        <v>347</v>
      </c>
      <c r="X57" s="24" t="s">
        <v>114</v>
      </c>
      <c r="Y57" s="25" t="s">
        <v>115</v>
      </c>
      <c r="Z57" s="58" t="s">
        <v>341</v>
      </c>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customFormat="1" ht="70" customHeight="1" spans="1:255">
      <c r="A58" s="24">
        <v>48</v>
      </c>
      <c r="B58" s="24" t="s">
        <v>348</v>
      </c>
      <c r="C58" s="28" t="s">
        <v>349</v>
      </c>
      <c r="D58" s="24" t="s">
        <v>294</v>
      </c>
      <c r="E58" s="24" t="s">
        <v>305</v>
      </c>
      <c r="F58" s="24" t="s">
        <v>37</v>
      </c>
      <c r="G58" s="24" t="s">
        <v>75</v>
      </c>
      <c r="H58" s="24" t="s">
        <v>350</v>
      </c>
      <c r="I58" s="40" t="s">
        <v>351</v>
      </c>
      <c r="J58" s="41">
        <f t="shared" si="8"/>
        <v>300</v>
      </c>
      <c r="K58" s="41">
        <f t="shared" si="9"/>
        <v>300</v>
      </c>
      <c r="L58" s="41"/>
      <c r="M58" s="41"/>
      <c r="N58" s="41">
        <v>300</v>
      </c>
      <c r="O58" s="41"/>
      <c r="P58" s="41"/>
      <c r="Q58" s="41"/>
      <c r="R58" s="41"/>
      <c r="S58" s="41"/>
      <c r="T58" s="41"/>
      <c r="U58" s="41"/>
      <c r="V58" s="40" t="s">
        <v>352</v>
      </c>
      <c r="W58" s="40" t="s">
        <v>353</v>
      </c>
      <c r="X58" s="24" t="s">
        <v>108</v>
      </c>
      <c r="Y58" s="25" t="s">
        <v>109</v>
      </c>
      <c r="Z58" s="58" t="s">
        <v>341</v>
      </c>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customFormat="1" ht="70" customHeight="1" spans="1:255">
      <c r="A59" s="24">
        <v>49</v>
      </c>
      <c r="B59" s="24" t="s">
        <v>354</v>
      </c>
      <c r="C59" s="28" t="s">
        <v>355</v>
      </c>
      <c r="D59" s="24" t="s">
        <v>294</v>
      </c>
      <c r="E59" s="24" t="s">
        <v>297</v>
      </c>
      <c r="F59" s="24" t="s">
        <v>37</v>
      </c>
      <c r="G59" s="24" t="s">
        <v>75</v>
      </c>
      <c r="H59" s="24" t="s">
        <v>356</v>
      </c>
      <c r="I59" s="40" t="s">
        <v>357</v>
      </c>
      <c r="J59" s="41">
        <f t="shared" si="8"/>
        <v>360</v>
      </c>
      <c r="K59" s="41">
        <f t="shared" si="9"/>
        <v>360</v>
      </c>
      <c r="L59" s="41"/>
      <c r="M59" s="41"/>
      <c r="N59" s="41">
        <v>360</v>
      </c>
      <c r="O59" s="41"/>
      <c r="P59" s="41"/>
      <c r="Q59" s="41"/>
      <c r="R59" s="41"/>
      <c r="S59" s="41"/>
      <c r="T59" s="41"/>
      <c r="U59" s="41"/>
      <c r="V59" s="40" t="s">
        <v>358</v>
      </c>
      <c r="W59" s="40" t="s">
        <v>359</v>
      </c>
      <c r="X59" s="24" t="s">
        <v>256</v>
      </c>
      <c r="Y59" s="25" t="s">
        <v>257</v>
      </c>
      <c r="Z59" s="58" t="s">
        <v>341</v>
      </c>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customFormat="1" ht="70" customHeight="1" spans="1:255">
      <c r="A60" s="24">
        <v>50</v>
      </c>
      <c r="B60" s="24" t="s">
        <v>360</v>
      </c>
      <c r="C60" s="28" t="s">
        <v>361</v>
      </c>
      <c r="D60" s="24" t="s">
        <v>294</v>
      </c>
      <c r="E60" s="24" t="s">
        <v>297</v>
      </c>
      <c r="F60" s="24" t="s">
        <v>37</v>
      </c>
      <c r="G60" s="24" t="s">
        <v>75</v>
      </c>
      <c r="H60" s="24" t="s">
        <v>362</v>
      </c>
      <c r="I60" s="40" t="s">
        <v>363</v>
      </c>
      <c r="J60" s="41">
        <f t="shared" si="8"/>
        <v>197</v>
      </c>
      <c r="K60" s="41">
        <f t="shared" si="9"/>
        <v>197</v>
      </c>
      <c r="L60" s="41"/>
      <c r="M60" s="41"/>
      <c r="N60" s="41">
        <v>197</v>
      </c>
      <c r="O60" s="41"/>
      <c r="P60" s="41"/>
      <c r="Q60" s="41"/>
      <c r="R60" s="41"/>
      <c r="S60" s="41"/>
      <c r="T60" s="41"/>
      <c r="U60" s="41"/>
      <c r="V60" s="40" t="s">
        <v>364</v>
      </c>
      <c r="W60" s="40" t="s">
        <v>365</v>
      </c>
      <c r="X60" s="24" t="s">
        <v>138</v>
      </c>
      <c r="Y60" s="25" t="s">
        <v>139</v>
      </c>
      <c r="Z60" s="58" t="s">
        <v>341</v>
      </c>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customFormat="1" ht="70" customHeight="1" spans="1:255">
      <c r="A61" s="24">
        <v>51</v>
      </c>
      <c r="B61" s="24" t="s">
        <v>366</v>
      </c>
      <c r="C61" s="28" t="s">
        <v>367</v>
      </c>
      <c r="D61" s="24" t="s">
        <v>294</v>
      </c>
      <c r="E61" s="24" t="s">
        <v>297</v>
      </c>
      <c r="F61" s="24" t="s">
        <v>37</v>
      </c>
      <c r="G61" s="24" t="s">
        <v>75</v>
      </c>
      <c r="H61" s="24" t="s">
        <v>233</v>
      </c>
      <c r="I61" s="40" t="s">
        <v>368</v>
      </c>
      <c r="J61" s="41">
        <f t="shared" si="8"/>
        <v>255</v>
      </c>
      <c r="K61" s="41">
        <f t="shared" si="9"/>
        <v>255</v>
      </c>
      <c r="L61" s="41">
        <v>255</v>
      </c>
      <c r="M61" s="41"/>
      <c r="N61" s="41"/>
      <c r="O61" s="41"/>
      <c r="P61" s="41"/>
      <c r="Q61" s="41"/>
      <c r="R61" s="41"/>
      <c r="S61" s="41"/>
      <c r="T61" s="41"/>
      <c r="U61" s="41"/>
      <c r="V61" s="40" t="s">
        <v>369</v>
      </c>
      <c r="W61" s="40" t="s">
        <v>370</v>
      </c>
      <c r="X61" s="24" t="s">
        <v>126</v>
      </c>
      <c r="Y61" s="25" t="s">
        <v>127</v>
      </c>
      <c r="Z61" s="58" t="s">
        <v>341</v>
      </c>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customFormat="1" ht="70" customHeight="1" spans="1:255">
      <c r="A62" s="24">
        <v>52</v>
      </c>
      <c r="B62" s="24" t="s">
        <v>371</v>
      </c>
      <c r="C62" s="28" t="s">
        <v>372</v>
      </c>
      <c r="D62" s="24" t="s">
        <v>294</v>
      </c>
      <c r="E62" s="24" t="s">
        <v>305</v>
      </c>
      <c r="F62" s="24" t="s">
        <v>37</v>
      </c>
      <c r="G62" s="24" t="s">
        <v>75</v>
      </c>
      <c r="H62" s="24" t="s">
        <v>373</v>
      </c>
      <c r="I62" s="40" t="s">
        <v>374</v>
      </c>
      <c r="J62" s="41">
        <f t="shared" si="8"/>
        <v>390</v>
      </c>
      <c r="K62" s="41">
        <f t="shared" si="9"/>
        <v>390</v>
      </c>
      <c r="L62" s="41"/>
      <c r="M62" s="41"/>
      <c r="N62" s="41">
        <v>390</v>
      </c>
      <c r="O62" s="41"/>
      <c r="P62" s="41"/>
      <c r="Q62" s="41"/>
      <c r="R62" s="41"/>
      <c r="S62" s="41"/>
      <c r="T62" s="41"/>
      <c r="U62" s="41"/>
      <c r="V62" s="40" t="s">
        <v>375</v>
      </c>
      <c r="W62" s="40" t="s">
        <v>376</v>
      </c>
      <c r="X62" s="24" t="s">
        <v>126</v>
      </c>
      <c r="Y62" s="25" t="s">
        <v>127</v>
      </c>
      <c r="Z62" s="58" t="s">
        <v>341</v>
      </c>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customFormat="1" ht="70" customHeight="1" spans="1:255">
      <c r="A63" s="24">
        <v>53</v>
      </c>
      <c r="B63" s="24" t="s">
        <v>377</v>
      </c>
      <c r="C63" s="28" t="s">
        <v>378</v>
      </c>
      <c r="D63" s="24" t="s">
        <v>294</v>
      </c>
      <c r="E63" s="24" t="s">
        <v>305</v>
      </c>
      <c r="F63" s="24" t="s">
        <v>37</v>
      </c>
      <c r="G63" s="24" t="s">
        <v>75</v>
      </c>
      <c r="H63" s="24" t="s">
        <v>379</v>
      </c>
      <c r="I63" s="40" t="s">
        <v>380</v>
      </c>
      <c r="J63" s="41">
        <f t="shared" si="8"/>
        <v>380</v>
      </c>
      <c r="K63" s="41">
        <f t="shared" si="9"/>
        <v>380</v>
      </c>
      <c r="L63" s="41"/>
      <c r="M63" s="41"/>
      <c r="N63" s="41">
        <v>380</v>
      </c>
      <c r="O63" s="41"/>
      <c r="P63" s="41"/>
      <c r="Q63" s="41"/>
      <c r="R63" s="41"/>
      <c r="S63" s="41"/>
      <c r="T63" s="41"/>
      <c r="U63" s="41"/>
      <c r="V63" s="40" t="s">
        <v>381</v>
      </c>
      <c r="W63" s="40" t="s">
        <v>382</v>
      </c>
      <c r="X63" s="24" t="s">
        <v>114</v>
      </c>
      <c r="Y63" s="25" t="s">
        <v>115</v>
      </c>
      <c r="Z63" s="58" t="s">
        <v>383</v>
      </c>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customFormat="1" ht="70" customHeight="1" spans="1:255">
      <c r="A64" s="24">
        <v>54</v>
      </c>
      <c r="B64" s="24" t="s">
        <v>384</v>
      </c>
      <c r="C64" s="28" t="s">
        <v>385</v>
      </c>
      <c r="D64" s="24" t="s">
        <v>294</v>
      </c>
      <c r="E64" s="24" t="s">
        <v>305</v>
      </c>
      <c r="F64" s="24" t="s">
        <v>37</v>
      </c>
      <c r="G64" s="24" t="s">
        <v>75</v>
      </c>
      <c r="H64" s="24" t="s">
        <v>386</v>
      </c>
      <c r="I64" s="40" t="s">
        <v>387</v>
      </c>
      <c r="J64" s="41">
        <f t="shared" si="8"/>
        <v>390</v>
      </c>
      <c r="K64" s="41">
        <f t="shared" si="9"/>
        <v>390</v>
      </c>
      <c r="L64" s="41"/>
      <c r="M64" s="41"/>
      <c r="N64" s="41">
        <v>390</v>
      </c>
      <c r="O64" s="41"/>
      <c r="P64" s="41"/>
      <c r="Q64" s="41"/>
      <c r="R64" s="41"/>
      <c r="S64" s="41"/>
      <c r="T64" s="41"/>
      <c r="U64" s="41"/>
      <c r="V64" s="40" t="s">
        <v>388</v>
      </c>
      <c r="W64" s="40" t="s">
        <v>389</v>
      </c>
      <c r="X64" s="24" t="s">
        <v>120</v>
      </c>
      <c r="Y64" s="25" t="s">
        <v>121</v>
      </c>
      <c r="Z64" s="58" t="s">
        <v>383</v>
      </c>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customFormat="1" ht="70" customHeight="1" spans="1:255">
      <c r="A65" s="24">
        <v>55</v>
      </c>
      <c r="B65" s="24" t="s">
        <v>390</v>
      </c>
      <c r="C65" s="28" t="s">
        <v>391</v>
      </c>
      <c r="D65" s="24" t="s">
        <v>294</v>
      </c>
      <c r="E65" s="24" t="s">
        <v>305</v>
      </c>
      <c r="F65" s="24" t="s">
        <v>37</v>
      </c>
      <c r="G65" s="24" t="s">
        <v>75</v>
      </c>
      <c r="H65" s="24" t="s">
        <v>392</v>
      </c>
      <c r="I65" s="40" t="s">
        <v>393</v>
      </c>
      <c r="J65" s="41">
        <f t="shared" si="8"/>
        <v>360</v>
      </c>
      <c r="K65" s="41">
        <f t="shared" si="9"/>
        <v>360</v>
      </c>
      <c r="L65" s="41"/>
      <c r="M65" s="41"/>
      <c r="N65" s="41">
        <v>360</v>
      </c>
      <c r="O65" s="41"/>
      <c r="P65" s="41"/>
      <c r="Q65" s="41"/>
      <c r="R65" s="41"/>
      <c r="S65" s="41"/>
      <c r="T65" s="41"/>
      <c r="U65" s="41"/>
      <c r="V65" s="40" t="s">
        <v>394</v>
      </c>
      <c r="W65" s="40" t="s">
        <v>395</v>
      </c>
      <c r="X65" s="24" t="s">
        <v>396</v>
      </c>
      <c r="Y65" s="25" t="s">
        <v>397</v>
      </c>
      <c r="Z65" s="58" t="s">
        <v>383</v>
      </c>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customFormat="1" ht="70" customHeight="1" spans="1:255">
      <c r="A66" s="24">
        <v>56</v>
      </c>
      <c r="B66" s="24" t="s">
        <v>398</v>
      </c>
      <c r="C66" s="28" t="s">
        <v>399</v>
      </c>
      <c r="D66" s="24" t="s">
        <v>294</v>
      </c>
      <c r="E66" s="24" t="s">
        <v>305</v>
      </c>
      <c r="F66" s="24" t="s">
        <v>37</v>
      </c>
      <c r="G66" s="24" t="s">
        <v>75</v>
      </c>
      <c r="H66" s="24" t="s">
        <v>245</v>
      </c>
      <c r="I66" s="40" t="s">
        <v>400</v>
      </c>
      <c r="J66" s="41">
        <f t="shared" si="8"/>
        <v>200</v>
      </c>
      <c r="K66" s="41">
        <f t="shared" si="9"/>
        <v>200</v>
      </c>
      <c r="L66" s="41"/>
      <c r="M66" s="41"/>
      <c r="N66" s="41">
        <v>200</v>
      </c>
      <c r="O66" s="41"/>
      <c r="P66" s="41"/>
      <c r="Q66" s="41"/>
      <c r="R66" s="41"/>
      <c r="S66" s="41"/>
      <c r="T66" s="41"/>
      <c r="U66" s="41"/>
      <c r="V66" s="40" t="s">
        <v>401</v>
      </c>
      <c r="W66" s="40" t="s">
        <v>402</v>
      </c>
      <c r="X66" s="24" t="s">
        <v>96</v>
      </c>
      <c r="Y66" s="25" t="s">
        <v>97</v>
      </c>
      <c r="Z66" s="58" t="s">
        <v>383</v>
      </c>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customFormat="1" ht="70" customHeight="1" spans="1:255">
      <c r="A67" s="24">
        <v>57</v>
      </c>
      <c r="B67" s="24" t="s">
        <v>403</v>
      </c>
      <c r="C67" s="28" t="s">
        <v>404</v>
      </c>
      <c r="D67" s="24" t="s">
        <v>294</v>
      </c>
      <c r="E67" s="24" t="s">
        <v>305</v>
      </c>
      <c r="F67" s="24" t="s">
        <v>37</v>
      </c>
      <c r="G67" s="24" t="s">
        <v>75</v>
      </c>
      <c r="H67" s="24" t="s">
        <v>405</v>
      </c>
      <c r="I67" s="40" t="s">
        <v>406</v>
      </c>
      <c r="J67" s="41">
        <f t="shared" si="8"/>
        <v>340</v>
      </c>
      <c r="K67" s="41">
        <f t="shared" si="9"/>
        <v>340</v>
      </c>
      <c r="L67" s="41"/>
      <c r="M67" s="41"/>
      <c r="N67" s="41">
        <v>340</v>
      </c>
      <c r="O67" s="41"/>
      <c r="P67" s="41"/>
      <c r="Q67" s="41"/>
      <c r="R67" s="41"/>
      <c r="S67" s="41"/>
      <c r="T67" s="41"/>
      <c r="U67" s="41"/>
      <c r="V67" s="40" t="s">
        <v>407</v>
      </c>
      <c r="W67" s="40" t="s">
        <v>408</v>
      </c>
      <c r="X67" s="24" t="s">
        <v>132</v>
      </c>
      <c r="Y67" s="25" t="s">
        <v>133</v>
      </c>
      <c r="Z67" s="58" t="s">
        <v>383</v>
      </c>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4" customFormat="1" ht="25" customHeight="1" spans="1:255">
      <c r="A68" s="19" t="s">
        <v>409</v>
      </c>
      <c r="B68" s="20"/>
      <c r="C68" s="21" t="s">
        <v>410</v>
      </c>
      <c r="D68" s="22"/>
      <c r="E68" s="23"/>
      <c r="F68" s="18"/>
      <c r="G68" s="18"/>
      <c r="H68" s="18"/>
      <c r="I68" s="38"/>
      <c r="J68" s="39">
        <f t="shared" ref="J68:W68" si="10">SUM(J69:J73)</f>
        <v>1874.6</v>
      </c>
      <c r="K68" s="39">
        <f t="shared" si="10"/>
        <v>1874.6</v>
      </c>
      <c r="L68" s="39">
        <f t="shared" si="10"/>
        <v>1874.6</v>
      </c>
      <c r="M68" s="39">
        <f t="shared" si="10"/>
        <v>0</v>
      </c>
      <c r="N68" s="39">
        <f t="shared" si="10"/>
        <v>0</v>
      </c>
      <c r="O68" s="39">
        <f t="shared" si="10"/>
        <v>0</v>
      </c>
      <c r="P68" s="39">
        <f t="shared" si="10"/>
        <v>0</v>
      </c>
      <c r="Q68" s="39">
        <f t="shared" si="10"/>
        <v>0</v>
      </c>
      <c r="R68" s="39">
        <f t="shared" si="10"/>
        <v>0</v>
      </c>
      <c r="S68" s="39">
        <f t="shared" si="10"/>
        <v>0</v>
      </c>
      <c r="T68" s="39">
        <f t="shared" si="10"/>
        <v>0</v>
      </c>
      <c r="U68" s="39">
        <f t="shared" si="10"/>
        <v>0</v>
      </c>
      <c r="V68" s="47"/>
      <c r="W68" s="47"/>
      <c r="X68" s="48"/>
      <c r="Y68" s="48"/>
      <c r="Z68" s="56">
        <f>J68/J7</f>
        <v>0.0279825145855461</v>
      </c>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row>
    <row r="69" s="1" customFormat="1" ht="80" customHeight="1" spans="1:26">
      <c r="A69" s="24">
        <v>58</v>
      </c>
      <c r="B69" s="24" t="s">
        <v>411</v>
      </c>
      <c r="C69" s="24" t="s">
        <v>412</v>
      </c>
      <c r="D69" s="24" t="s">
        <v>410</v>
      </c>
      <c r="E69" s="24" t="s">
        <v>413</v>
      </c>
      <c r="F69" s="24" t="s">
        <v>37</v>
      </c>
      <c r="G69" s="24" t="s">
        <v>59</v>
      </c>
      <c r="H69" s="24" t="s">
        <v>414</v>
      </c>
      <c r="I69" s="40" t="s">
        <v>415</v>
      </c>
      <c r="J69" s="41">
        <f t="shared" ref="J69:J73" si="11">K69</f>
        <v>296.1</v>
      </c>
      <c r="K69" s="41">
        <f t="shared" ref="K69:K73" si="12">L69+M69+N69+O69</f>
        <v>296.1</v>
      </c>
      <c r="L69" s="41">
        <v>296.1</v>
      </c>
      <c r="M69" s="41"/>
      <c r="N69" s="41"/>
      <c r="O69" s="41"/>
      <c r="P69" s="41"/>
      <c r="Q69" s="41"/>
      <c r="R69" s="41"/>
      <c r="S69" s="41"/>
      <c r="T69" s="41"/>
      <c r="U69" s="41"/>
      <c r="V69" s="40" t="s">
        <v>416</v>
      </c>
      <c r="W69" s="40" t="s">
        <v>417</v>
      </c>
      <c r="X69" s="24" t="s">
        <v>418</v>
      </c>
      <c r="Y69" s="24" t="s">
        <v>419</v>
      </c>
      <c r="Z69" s="58"/>
    </row>
    <row r="70" customFormat="1" ht="80" customHeight="1" spans="1:255">
      <c r="A70" s="24">
        <v>59</v>
      </c>
      <c r="B70" s="24" t="s">
        <v>420</v>
      </c>
      <c r="C70" s="25" t="s">
        <v>421</v>
      </c>
      <c r="D70" s="25" t="s">
        <v>410</v>
      </c>
      <c r="E70" s="25" t="s">
        <v>422</v>
      </c>
      <c r="F70" s="24" t="s">
        <v>37</v>
      </c>
      <c r="G70" s="24" t="s">
        <v>75</v>
      </c>
      <c r="H70" s="24" t="s">
        <v>423</v>
      </c>
      <c r="I70" s="40" t="s">
        <v>424</v>
      </c>
      <c r="J70" s="41">
        <f t="shared" si="11"/>
        <v>100</v>
      </c>
      <c r="K70" s="41">
        <f t="shared" si="12"/>
        <v>100</v>
      </c>
      <c r="L70" s="41">
        <v>100</v>
      </c>
      <c r="M70" s="41"/>
      <c r="N70" s="41"/>
      <c r="O70" s="41"/>
      <c r="P70" s="41"/>
      <c r="Q70" s="41"/>
      <c r="R70" s="41"/>
      <c r="S70" s="41"/>
      <c r="T70" s="41"/>
      <c r="U70" s="41"/>
      <c r="V70" s="49" t="s">
        <v>425</v>
      </c>
      <c r="W70" s="40" t="s">
        <v>426</v>
      </c>
      <c r="X70" s="24" t="s">
        <v>102</v>
      </c>
      <c r="Y70" s="25" t="s">
        <v>103</v>
      </c>
      <c r="Z70" s="58"/>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1" customFormat="1" ht="80" customHeight="1" spans="1:26">
      <c r="A71" s="24">
        <v>60</v>
      </c>
      <c r="B71" s="24" t="s">
        <v>427</v>
      </c>
      <c r="C71" s="25" t="s">
        <v>428</v>
      </c>
      <c r="D71" s="25" t="s">
        <v>410</v>
      </c>
      <c r="E71" s="25" t="s">
        <v>422</v>
      </c>
      <c r="F71" s="24" t="s">
        <v>37</v>
      </c>
      <c r="G71" s="24" t="s">
        <v>75</v>
      </c>
      <c r="H71" s="24" t="s">
        <v>429</v>
      </c>
      <c r="I71" s="40" t="s">
        <v>430</v>
      </c>
      <c r="J71" s="41">
        <f t="shared" si="11"/>
        <v>950</v>
      </c>
      <c r="K71" s="41">
        <f t="shared" si="12"/>
        <v>950</v>
      </c>
      <c r="L71" s="41">
        <v>950</v>
      </c>
      <c r="M71" s="41"/>
      <c r="N71" s="41"/>
      <c r="O71" s="41"/>
      <c r="P71" s="41"/>
      <c r="Q71" s="41"/>
      <c r="R71" s="41"/>
      <c r="S71" s="41"/>
      <c r="T71" s="41"/>
      <c r="U71" s="41"/>
      <c r="V71" s="49" t="s">
        <v>425</v>
      </c>
      <c r="W71" s="40" t="s">
        <v>426</v>
      </c>
      <c r="X71" s="24" t="s">
        <v>108</v>
      </c>
      <c r="Y71" s="25" t="s">
        <v>109</v>
      </c>
      <c r="Z71" s="58"/>
    </row>
    <row r="72" customFormat="1" ht="80" customHeight="1" spans="1:255">
      <c r="A72" s="24">
        <v>61</v>
      </c>
      <c r="B72" s="24" t="s">
        <v>431</v>
      </c>
      <c r="C72" s="24" t="s">
        <v>432</v>
      </c>
      <c r="D72" s="24" t="s">
        <v>410</v>
      </c>
      <c r="E72" s="24" t="s">
        <v>422</v>
      </c>
      <c r="F72" s="24" t="s">
        <v>37</v>
      </c>
      <c r="G72" s="24" t="s">
        <v>75</v>
      </c>
      <c r="H72" s="24" t="s">
        <v>429</v>
      </c>
      <c r="I72" s="40" t="s">
        <v>433</v>
      </c>
      <c r="J72" s="41">
        <f t="shared" si="11"/>
        <v>315</v>
      </c>
      <c r="K72" s="41">
        <f t="shared" si="12"/>
        <v>315</v>
      </c>
      <c r="L72" s="41">
        <v>315</v>
      </c>
      <c r="M72" s="41"/>
      <c r="N72" s="41"/>
      <c r="O72" s="41"/>
      <c r="P72" s="41"/>
      <c r="Q72" s="41"/>
      <c r="R72" s="41"/>
      <c r="S72" s="41"/>
      <c r="T72" s="41"/>
      <c r="U72" s="41"/>
      <c r="V72" s="49" t="s">
        <v>434</v>
      </c>
      <c r="W72" s="40" t="s">
        <v>435</v>
      </c>
      <c r="X72" s="24" t="s">
        <v>108</v>
      </c>
      <c r="Y72" s="25" t="s">
        <v>109</v>
      </c>
      <c r="Z72" s="58"/>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customFormat="1" ht="80" customHeight="1" spans="1:255">
      <c r="A73" s="24">
        <v>62</v>
      </c>
      <c r="B73" s="24" t="s">
        <v>436</v>
      </c>
      <c r="C73" s="24" t="s">
        <v>437</v>
      </c>
      <c r="D73" s="24" t="s">
        <v>410</v>
      </c>
      <c r="E73" s="24" t="s">
        <v>438</v>
      </c>
      <c r="F73" s="24" t="s">
        <v>37</v>
      </c>
      <c r="G73" s="24" t="s">
        <v>75</v>
      </c>
      <c r="H73" s="24" t="s">
        <v>439</v>
      </c>
      <c r="I73" s="40" t="s">
        <v>440</v>
      </c>
      <c r="J73" s="41">
        <f t="shared" si="11"/>
        <v>213.5</v>
      </c>
      <c r="K73" s="41">
        <f t="shared" si="12"/>
        <v>213.5</v>
      </c>
      <c r="L73" s="41">
        <v>213.5</v>
      </c>
      <c r="M73" s="41"/>
      <c r="N73" s="41"/>
      <c r="O73" s="41"/>
      <c r="P73" s="41"/>
      <c r="Q73" s="41"/>
      <c r="R73" s="41"/>
      <c r="S73" s="41"/>
      <c r="T73" s="41"/>
      <c r="U73" s="41"/>
      <c r="V73" s="49" t="s">
        <v>441</v>
      </c>
      <c r="W73" s="40" t="s">
        <v>442</v>
      </c>
      <c r="X73" s="24" t="s">
        <v>443</v>
      </c>
      <c r="Y73" s="24" t="s">
        <v>444</v>
      </c>
      <c r="Z73" s="58" t="s">
        <v>249</v>
      </c>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4" customFormat="1" ht="25" customHeight="1" spans="1:255">
      <c r="A74" s="19" t="s">
        <v>445</v>
      </c>
      <c r="B74" s="20"/>
      <c r="C74" s="21" t="s">
        <v>446</v>
      </c>
      <c r="D74" s="22"/>
      <c r="E74" s="23"/>
      <c r="F74" s="18"/>
      <c r="G74" s="18"/>
      <c r="H74" s="18"/>
      <c r="I74" s="38"/>
      <c r="J74" s="39">
        <f t="shared" ref="J74:W74" si="13">J75</f>
        <v>1400</v>
      </c>
      <c r="K74" s="39">
        <f t="shared" si="13"/>
        <v>1400</v>
      </c>
      <c r="L74" s="39">
        <f t="shared" si="13"/>
        <v>1400</v>
      </c>
      <c r="M74" s="39">
        <f t="shared" si="13"/>
        <v>0</v>
      </c>
      <c r="N74" s="39">
        <f t="shared" si="13"/>
        <v>0</v>
      </c>
      <c r="O74" s="39">
        <f t="shared" si="13"/>
        <v>0</v>
      </c>
      <c r="P74" s="39">
        <f t="shared" si="13"/>
        <v>0</v>
      </c>
      <c r="Q74" s="39">
        <f t="shared" si="13"/>
        <v>0</v>
      </c>
      <c r="R74" s="39">
        <f t="shared" si="13"/>
        <v>0</v>
      </c>
      <c r="S74" s="39">
        <f t="shared" si="13"/>
        <v>0</v>
      </c>
      <c r="T74" s="39">
        <f t="shared" si="13"/>
        <v>0</v>
      </c>
      <c r="U74" s="39">
        <f t="shared" si="13"/>
        <v>0</v>
      </c>
      <c r="V74" s="47"/>
      <c r="W74" s="47"/>
      <c r="X74" s="48"/>
      <c r="Y74" s="48"/>
      <c r="Z74" s="56">
        <f>J74/J7</f>
        <v>0.0208980691452921</v>
      </c>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row>
    <row r="75" s="1" customFormat="1" ht="121" customHeight="1" spans="1:26">
      <c r="A75" s="24">
        <v>63</v>
      </c>
      <c r="B75" s="24" t="s">
        <v>447</v>
      </c>
      <c r="C75" s="24" t="s">
        <v>448</v>
      </c>
      <c r="D75" s="24" t="s">
        <v>446</v>
      </c>
      <c r="E75" s="24" t="s">
        <v>449</v>
      </c>
      <c r="F75" s="24" t="s">
        <v>37</v>
      </c>
      <c r="G75" s="24" t="s">
        <v>306</v>
      </c>
      <c r="H75" s="24" t="s">
        <v>39</v>
      </c>
      <c r="I75" s="40" t="s">
        <v>450</v>
      </c>
      <c r="J75" s="41">
        <f t="shared" ref="J75:J79" si="14">K75</f>
        <v>1400</v>
      </c>
      <c r="K75" s="41">
        <f t="shared" ref="K75:K79" si="15">L75+M75+N75+O75</f>
        <v>1400</v>
      </c>
      <c r="L75" s="41">
        <v>1400</v>
      </c>
      <c r="M75" s="41"/>
      <c r="N75" s="41"/>
      <c r="O75" s="41"/>
      <c r="P75" s="41"/>
      <c r="Q75" s="41"/>
      <c r="R75" s="41"/>
      <c r="S75" s="41"/>
      <c r="T75" s="41"/>
      <c r="U75" s="41"/>
      <c r="V75" s="40" t="s">
        <v>451</v>
      </c>
      <c r="W75" s="40" t="s">
        <v>452</v>
      </c>
      <c r="X75" s="24" t="s">
        <v>453</v>
      </c>
      <c r="Y75" s="24" t="s">
        <v>454</v>
      </c>
      <c r="Z75" s="58"/>
    </row>
    <row r="76" s="4" customFormat="1" ht="25" customHeight="1" spans="1:255">
      <c r="A76" s="19" t="s">
        <v>455</v>
      </c>
      <c r="B76" s="20"/>
      <c r="C76" s="21" t="s">
        <v>456</v>
      </c>
      <c r="D76" s="22"/>
      <c r="E76" s="23"/>
      <c r="F76" s="18"/>
      <c r="G76" s="18"/>
      <c r="H76" s="18"/>
      <c r="I76" s="38"/>
      <c r="J76" s="39">
        <f t="shared" ref="J76:W76" si="16">J77</f>
        <v>700</v>
      </c>
      <c r="K76" s="39">
        <f t="shared" si="16"/>
        <v>700</v>
      </c>
      <c r="L76" s="39">
        <f t="shared" si="16"/>
        <v>700</v>
      </c>
      <c r="M76" s="39">
        <f t="shared" si="16"/>
        <v>0</v>
      </c>
      <c r="N76" s="39">
        <f t="shared" si="16"/>
        <v>0</v>
      </c>
      <c r="O76" s="39">
        <f t="shared" si="16"/>
        <v>0</v>
      </c>
      <c r="P76" s="39">
        <f t="shared" si="16"/>
        <v>0</v>
      </c>
      <c r="Q76" s="39">
        <f t="shared" si="16"/>
        <v>0</v>
      </c>
      <c r="R76" s="39">
        <f t="shared" si="16"/>
        <v>0</v>
      </c>
      <c r="S76" s="39">
        <f t="shared" si="16"/>
        <v>0</v>
      </c>
      <c r="T76" s="39">
        <f t="shared" si="16"/>
        <v>0</v>
      </c>
      <c r="U76" s="39">
        <f t="shared" si="16"/>
        <v>0</v>
      </c>
      <c r="V76" s="47"/>
      <c r="W76" s="47"/>
      <c r="X76" s="48"/>
      <c r="Y76" s="48"/>
      <c r="Z76" s="56">
        <f>J76/J7</f>
        <v>0.0104490345726461</v>
      </c>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c r="FY76" s="57"/>
      <c r="FZ76" s="57"/>
      <c r="GA76" s="57"/>
      <c r="GB76" s="57"/>
      <c r="GC76" s="57"/>
      <c r="GD76" s="57"/>
      <c r="GE76" s="57"/>
      <c r="GF76" s="57"/>
      <c r="GG76" s="57"/>
      <c r="GH76" s="57"/>
      <c r="GI76" s="57"/>
      <c r="GJ76" s="57"/>
      <c r="GK76" s="57"/>
      <c r="GL76" s="57"/>
      <c r="GM76" s="57"/>
      <c r="GN76" s="57"/>
      <c r="GO76" s="57"/>
      <c r="GP76" s="57"/>
      <c r="GQ76" s="57"/>
      <c r="GR76" s="57"/>
      <c r="GS76" s="57"/>
      <c r="GT76" s="57"/>
      <c r="GU76" s="57"/>
      <c r="GV76" s="57"/>
      <c r="GW76" s="57"/>
      <c r="GX76" s="57"/>
      <c r="GY76" s="57"/>
      <c r="GZ76" s="57"/>
      <c r="HA76" s="57"/>
      <c r="HB76" s="57"/>
      <c r="HC76" s="57"/>
      <c r="HD76" s="57"/>
      <c r="HE76" s="57"/>
      <c r="HF76" s="57"/>
      <c r="HG76" s="57"/>
      <c r="HH76" s="57"/>
      <c r="HI76" s="57"/>
      <c r="HJ76" s="57"/>
      <c r="HK76" s="57"/>
      <c r="HL76" s="57"/>
      <c r="HM76" s="57"/>
      <c r="HN76" s="57"/>
      <c r="HO76" s="57"/>
      <c r="HP76" s="57"/>
      <c r="HQ76" s="57"/>
      <c r="HR76" s="57"/>
      <c r="HS76" s="57"/>
      <c r="HT76" s="57"/>
      <c r="HU76" s="57"/>
      <c r="HV76" s="57"/>
      <c r="HW76" s="57"/>
      <c r="HX76" s="57"/>
      <c r="HY76" s="57"/>
      <c r="HZ76" s="57"/>
      <c r="IA76" s="57"/>
      <c r="IB76" s="57"/>
      <c r="IC76" s="57"/>
      <c r="ID76" s="57"/>
      <c r="IE76" s="57"/>
      <c r="IF76" s="57"/>
      <c r="IG76" s="57"/>
      <c r="IH76" s="57"/>
      <c r="II76" s="57"/>
      <c r="IJ76" s="57"/>
      <c r="IK76" s="57"/>
      <c r="IL76" s="57"/>
      <c r="IM76" s="57"/>
      <c r="IN76" s="57"/>
      <c r="IO76" s="57"/>
      <c r="IP76" s="57"/>
      <c r="IQ76" s="57"/>
      <c r="IR76" s="57"/>
      <c r="IS76" s="57"/>
      <c r="IT76" s="57"/>
      <c r="IU76" s="57"/>
    </row>
    <row r="77" s="1" customFormat="1" ht="80" customHeight="1" spans="1:26">
      <c r="A77" s="24">
        <v>64</v>
      </c>
      <c r="B77" s="24" t="s">
        <v>457</v>
      </c>
      <c r="C77" s="24" t="s">
        <v>458</v>
      </c>
      <c r="D77" s="24" t="s">
        <v>456</v>
      </c>
      <c r="E77" s="24" t="s">
        <v>456</v>
      </c>
      <c r="F77" s="24" t="s">
        <v>37</v>
      </c>
      <c r="G77" s="24" t="s">
        <v>306</v>
      </c>
      <c r="H77" s="24" t="s">
        <v>439</v>
      </c>
      <c r="I77" s="40" t="s">
        <v>459</v>
      </c>
      <c r="J77" s="41">
        <f t="shared" si="14"/>
        <v>700</v>
      </c>
      <c r="K77" s="41">
        <f t="shared" si="15"/>
        <v>700</v>
      </c>
      <c r="L77" s="41">
        <v>700</v>
      </c>
      <c r="M77" s="41"/>
      <c r="N77" s="41"/>
      <c r="O77" s="41"/>
      <c r="P77" s="41"/>
      <c r="Q77" s="41"/>
      <c r="R77" s="41"/>
      <c r="S77" s="41"/>
      <c r="T77" s="41"/>
      <c r="U77" s="41"/>
      <c r="V77" s="40" t="s">
        <v>460</v>
      </c>
      <c r="W77" s="40" t="s">
        <v>460</v>
      </c>
      <c r="X77" s="24" t="s">
        <v>461</v>
      </c>
      <c r="Y77" s="24" t="s">
        <v>462</v>
      </c>
      <c r="Z77" s="58" t="s">
        <v>249</v>
      </c>
    </row>
    <row r="78" s="4" customFormat="1" ht="25" customHeight="1" spans="1:255">
      <c r="A78" s="19" t="s">
        <v>463</v>
      </c>
      <c r="B78" s="20"/>
      <c r="C78" s="21" t="s">
        <v>464</v>
      </c>
      <c r="D78" s="22"/>
      <c r="E78" s="23"/>
      <c r="F78" s="18"/>
      <c r="G78" s="18"/>
      <c r="H78" s="18"/>
      <c r="I78" s="38"/>
      <c r="J78" s="39">
        <f t="shared" ref="J78:W78" si="17">SUM(J79:J79)</f>
        <v>50</v>
      </c>
      <c r="K78" s="39">
        <f t="shared" si="17"/>
        <v>50</v>
      </c>
      <c r="L78" s="39">
        <f t="shared" si="17"/>
        <v>0</v>
      </c>
      <c r="M78" s="39">
        <f t="shared" si="17"/>
        <v>0</v>
      </c>
      <c r="N78" s="39">
        <f t="shared" si="17"/>
        <v>0</v>
      </c>
      <c r="O78" s="39">
        <f t="shared" si="17"/>
        <v>50</v>
      </c>
      <c r="P78" s="39">
        <f t="shared" si="17"/>
        <v>0</v>
      </c>
      <c r="Q78" s="39">
        <f t="shared" si="17"/>
        <v>0</v>
      </c>
      <c r="R78" s="39">
        <f t="shared" si="17"/>
        <v>0</v>
      </c>
      <c r="S78" s="39">
        <f t="shared" si="17"/>
        <v>0</v>
      </c>
      <c r="T78" s="39">
        <f t="shared" si="17"/>
        <v>0</v>
      </c>
      <c r="U78" s="39">
        <f t="shared" si="17"/>
        <v>0</v>
      </c>
      <c r="V78" s="47"/>
      <c r="W78" s="47"/>
      <c r="X78" s="48"/>
      <c r="Y78" s="48"/>
      <c r="Z78" s="56">
        <f>J78/J7</f>
        <v>0.000746359612331861</v>
      </c>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57"/>
      <c r="HP78" s="57"/>
      <c r="HQ78" s="57"/>
      <c r="HR78" s="57"/>
      <c r="HS78" s="57"/>
      <c r="HT78" s="57"/>
      <c r="HU78" s="57"/>
      <c r="HV78" s="57"/>
      <c r="HW78" s="57"/>
      <c r="HX78" s="57"/>
      <c r="HY78" s="57"/>
      <c r="HZ78" s="57"/>
      <c r="IA78" s="57"/>
      <c r="IB78" s="57"/>
      <c r="IC78" s="57"/>
      <c r="ID78" s="57"/>
      <c r="IE78" s="57"/>
      <c r="IF78" s="57"/>
      <c r="IG78" s="57"/>
      <c r="IH78" s="57"/>
      <c r="II78" s="57"/>
      <c r="IJ78" s="57"/>
      <c r="IK78" s="57"/>
      <c r="IL78" s="57"/>
      <c r="IM78" s="57"/>
      <c r="IN78" s="57"/>
      <c r="IO78" s="57"/>
      <c r="IP78" s="57"/>
      <c r="IQ78" s="57"/>
      <c r="IR78" s="57"/>
      <c r="IS78" s="57"/>
      <c r="IT78" s="57"/>
      <c r="IU78" s="57"/>
    </row>
    <row r="79" s="4" customFormat="1" ht="96" customHeight="1" spans="1:255">
      <c r="A79" s="24">
        <v>65</v>
      </c>
      <c r="B79" s="24" t="s">
        <v>465</v>
      </c>
      <c r="C79" s="24" t="s">
        <v>466</v>
      </c>
      <c r="D79" s="24" t="s">
        <v>464</v>
      </c>
      <c r="E79" s="24" t="s">
        <v>467</v>
      </c>
      <c r="F79" s="24" t="s">
        <v>37</v>
      </c>
      <c r="G79" s="24" t="s">
        <v>75</v>
      </c>
      <c r="H79" s="24" t="s">
        <v>39</v>
      </c>
      <c r="I79" s="40" t="s">
        <v>468</v>
      </c>
      <c r="J79" s="41">
        <f t="shared" si="14"/>
        <v>50</v>
      </c>
      <c r="K79" s="41">
        <f t="shared" si="15"/>
        <v>50</v>
      </c>
      <c r="L79" s="41"/>
      <c r="M79" s="41"/>
      <c r="N79" s="41"/>
      <c r="O79" s="41">
        <v>50</v>
      </c>
      <c r="P79" s="41"/>
      <c r="Q79" s="41"/>
      <c r="R79" s="41"/>
      <c r="S79" s="41"/>
      <c r="T79" s="41"/>
      <c r="U79" s="41"/>
      <c r="V79" s="40" t="s">
        <v>469</v>
      </c>
      <c r="W79" s="40" t="s">
        <v>470</v>
      </c>
      <c r="X79" s="24" t="s">
        <v>471</v>
      </c>
      <c r="Y79" s="24" t="s">
        <v>472</v>
      </c>
      <c r="Z79" s="58" t="s">
        <v>188</v>
      </c>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1" customFormat="1" spans="10:26">
      <c r="J80" s="5"/>
      <c r="K80" s="5"/>
      <c r="L80" s="5"/>
      <c r="M80" s="5"/>
      <c r="N80" s="5"/>
      <c r="O80" s="5"/>
      <c r="P80" s="5"/>
      <c r="Q80" s="5"/>
      <c r="R80" s="5"/>
      <c r="S80" s="5"/>
      <c r="T80" s="5"/>
      <c r="U80" s="5"/>
      <c r="V80" s="6"/>
      <c r="W80" s="6"/>
      <c r="Z80" s="7"/>
    </row>
  </sheetData>
  <autoFilter ref="A5:IU79">
    <extLst/>
  </autoFilter>
  <mergeCells count="45">
    <mergeCell ref="A1:Z1"/>
    <mergeCell ref="A2:E2"/>
    <mergeCell ref="V2:Z2"/>
    <mergeCell ref="K3:U3"/>
    <mergeCell ref="K4:R4"/>
    <mergeCell ref="L5:M5"/>
    <mergeCell ref="A7:F7"/>
    <mergeCell ref="A8:B8"/>
    <mergeCell ref="C8:E8"/>
    <mergeCell ref="A45:B45"/>
    <mergeCell ref="C45:E45"/>
    <mergeCell ref="A49:B49"/>
    <mergeCell ref="C49:E49"/>
    <mergeCell ref="A68:B68"/>
    <mergeCell ref="C68:E68"/>
    <mergeCell ref="A74:B74"/>
    <mergeCell ref="C74:E74"/>
    <mergeCell ref="A76:B76"/>
    <mergeCell ref="C76:E76"/>
    <mergeCell ref="A78:B78"/>
    <mergeCell ref="C78:E78"/>
    <mergeCell ref="A3:A6"/>
    <mergeCell ref="B3:B6"/>
    <mergeCell ref="C3:C6"/>
    <mergeCell ref="D3:D6"/>
    <mergeCell ref="E3:E6"/>
    <mergeCell ref="F3:F6"/>
    <mergeCell ref="G3:G6"/>
    <mergeCell ref="H3:H6"/>
    <mergeCell ref="I3:I6"/>
    <mergeCell ref="J3:J6"/>
    <mergeCell ref="K5:K6"/>
    <mergeCell ref="N5:N6"/>
    <mergeCell ref="O5:O6"/>
    <mergeCell ref="P5:P6"/>
    <mergeCell ref="Q5:Q6"/>
    <mergeCell ref="R5:R6"/>
    <mergeCell ref="S4:S6"/>
    <mergeCell ref="T4:T6"/>
    <mergeCell ref="U4:U6"/>
    <mergeCell ref="V3:V6"/>
    <mergeCell ref="W3:W6"/>
    <mergeCell ref="X3:X6"/>
    <mergeCell ref="Y3:Y6"/>
    <mergeCell ref="Z3:Z6"/>
  </mergeCells>
  <pageMargins left="0.751388888888889" right="0.751388888888889" top="0.707638888888889" bottom="0.747916666666667" header="0.5" footer="0.5"/>
  <pageSetup paperSize="8" scale="51" orientation="landscape" horizontalDpi="600"/>
  <headerFooter>
    <oddFooter>&amp;C第 &amp;P 页，共 &amp;N 页</oddFooter>
  </headerFooter>
  <rowBreaks count="6" manualBreakCount="6">
    <brk id="16" max="25" man="1"/>
    <brk id="27" max="25" man="1"/>
    <brk id="35" max="25" man="1"/>
    <brk id="44" max="25" man="1"/>
    <brk id="55" max="25" man="1"/>
    <brk id="70" max="25" man="1"/>
  </rowBreaks>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2025-07-07T10:35:29Z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937B9143372A4727952BBE93086E2DB1_13</vt:lpwstr>
  </property>
</Properties>
</file>