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1" sheetId="7" r:id="rId1"/>
  </sheets>
  <definedNames>
    <definedName name="_xlnm._FilterDatabase" localSheetId="0" hidden="1">'1'!$A$5:$IU$79</definedName>
    <definedName name="_xlnm.Print_Area" localSheetId="0">'1'!$A$1:$Z$80</definedName>
    <definedName name="_xlnm.Print_Titles" localSheetId="0">'1'!$3:$6</definedName>
  </definedNames>
  <calcPr calcId="144525"/>
</workbook>
</file>

<file path=xl/sharedStrings.xml><?xml version="1.0" encoding="utf-8"?>
<sst xmlns="http://schemas.openxmlformats.org/spreadsheetml/2006/main" count="846" uniqueCount="473">
  <si>
    <t>疏勒县2025年巩固拓展脱贫攻坚成果同乡村振兴有效衔接项目库</t>
  </si>
  <si>
    <t>填报单位（盖章）：</t>
  </si>
  <si>
    <t>序号</t>
  </si>
  <si>
    <t>项目库
编号</t>
  </si>
  <si>
    <t>项目名称</t>
  </si>
  <si>
    <t>二级项目类别</t>
  </si>
  <si>
    <t>项目子类型</t>
  </si>
  <si>
    <t>建设
性质</t>
  </si>
  <si>
    <t>建设期限</t>
  </si>
  <si>
    <t>实施地点</t>
  </si>
  <si>
    <t>主要建设内容</t>
  </si>
  <si>
    <t>项目库计划投资
（万元）</t>
  </si>
  <si>
    <t>资金规模及来源</t>
  </si>
  <si>
    <t>绩效目标</t>
  </si>
  <si>
    <t>利益联结机制</t>
  </si>
  <si>
    <t>项目主管
部门</t>
  </si>
  <si>
    <t>责任人</t>
  </si>
  <si>
    <t>备注</t>
  </si>
  <si>
    <t>财政衔接资金</t>
  </si>
  <si>
    <t>其他涉农
整合资金</t>
  </si>
  <si>
    <t>地方政府
债券资金</t>
  </si>
  <si>
    <t>其他资金</t>
  </si>
  <si>
    <t>小计</t>
  </si>
  <si>
    <t>巩固拓展脱贫攻坚成果和乡村振兴</t>
  </si>
  <si>
    <t>以工
代赈</t>
  </si>
  <si>
    <t>少数
民族
发展</t>
  </si>
  <si>
    <t>欠发达
国有
农场</t>
  </si>
  <si>
    <t>欠发达
国有
林场</t>
  </si>
  <si>
    <t>欠发达
国有
牧场</t>
  </si>
  <si>
    <t>中央</t>
  </si>
  <si>
    <t>自治区</t>
  </si>
  <si>
    <t>合计</t>
  </si>
  <si>
    <t>一</t>
  </si>
  <si>
    <t>产业发展</t>
  </si>
  <si>
    <t>slx1</t>
  </si>
  <si>
    <t>主要粮食作物单产提升到户奖补项目</t>
  </si>
  <si>
    <t>种植业基地</t>
  </si>
  <si>
    <t>新建</t>
  </si>
  <si>
    <t>2025.01
-
2025.07</t>
  </si>
  <si>
    <t>12个乡镇</t>
  </si>
  <si>
    <t>计划投资2000万元，对应用粮食增产先进技术，实现小麦较上年单产提升1.5%以上、玉米较上年单产提升3%以上的脱贫户（监测对象）进行补助，每亩补助150元。（补助户数、资金额以最终验收为准,预计19150户、13.4万亩）</t>
  </si>
  <si>
    <t>经济效益：通过项目实施，促进农民持续稳定增收致富，预计亩均增收≥150元
社会效益：全面落实自治区粮棉果畜农业特色产业高质量发展的财政金融支持政策，培育壮大特色产业</t>
  </si>
  <si>
    <t>通过补贴促进农民稳定增收、调整种植结构、保障粮食安全</t>
  </si>
  <si>
    <t>农业农村局、项目乡镇</t>
  </si>
  <si>
    <t>赵守康、项目乡镇党委书记</t>
  </si>
  <si>
    <t>slx2</t>
  </si>
  <si>
    <t>支持发展蔬菜种植奖补项目</t>
  </si>
  <si>
    <t>2025.01
-
2025.10</t>
  </si>
  <si>
    <t>计划投资1000万元，对种植辣椒、甘蓝（莲花白）的脱贫户（监测对象）购买种苗给予200元/亩的标准一次性补助、对种植南瓜的脱贫户（监测对象）购买种苗给予450元/亩的标准一次性补助。（补助户数、金额以最终验收为准,预计12763户，4.34万亩）</t>
  </si>
  <si>
    <t>经济效益：通过项目实施，调整种植结构，发展蔬菜产业促进农户持续稳定增收，预计亩均增收≥200元
社会效益：全面落实自治区粮棉果畜农业特色产业高质量发展的财政金融支持政策，培育壮大特色产业</t>
  </si>
  <si>
    <t>通过补贴促进农民稳定增收、调整种植结构</t>
  </si>
  <si>
    <t>slx3</t>
  </si>
  <si>
    <t>支持庭院经济发展到户奖补项目</t>
  </si>
  <si>
    <t>计划投资600万元，对脱贫户、监测对象利用房前屋后、前庭后院发展家庭特色种植，按照每亩1000元的标准给予补助。（补助户数、资金额以最终验收为准，预计14186户、0.54万亩）</t>
  </si>
  <si>
    <t>经济效益：通过项目实施，大力促进农民庭院经济种植，预计亩均增收≥1000元
社会效益：全面落实自治区粮棉果畜农业特色产业高质量发展的财政金融支持政策，培育壮大特色产业</t>
  </si>
  <si>
    <t>通过补贴促进农民稳定增收、鼓励庭院种植</t>
  </si>
  <si>
    <t>slx4</t>
  </si>
  <si>
    <t>支持良种能繁母畜养殖（牛）到户奖补项目</t>
  </si>
  <si>
    <t>养殖业基地</t>
  </si>
  <si>
    <t>2025.01
-
2025.12</t>
  </si>
  <si>
    <t>计划投资5500万元，对引进、自繁当地品种的良种能繁母牛饲养3个月以上的脱贫户（监测对象）进行补助，引进每头补助4000元、自繁每头补助3000元。（补助户数、资金额以最终验收为准，预计1万户、18333头）</t>
  </si>
  <si>
    <t>经济效益：通过项目实施，大力促进农民持续稳定增收致富，引进每户增收≥4000元、自繁每户增收≥3000元
社会效益：全面落实自治区粮棉果畜农业特色产业高质量发展的财政金融支持政策，培育壮大特色产业</t>
  </si>
  <si>
    <t>通过补贴促进农民稳定增收、发展畜牧业养殖</t>
  </si>
  <si>
    <t>slx5</t>
  </si>
  <si>
    <t>支持良种能繁母畜养殖（羊）到户奖补项目</t>
  </si>
  <si>
    <t>计划投资2000万元，对引进、自繁当地品种的良种能繁母羊饲养3个月以上的脱贫户（监测对象）进行补助，引进每只补助400元、自繁每只补助300元。（补助户数、资金额以最终验收为准，预计羊1.1万户、5.5万只）</t>
  </si>
  <si>
    <t>经济效益：通过项目实施，大力促进农民持续稳定增收致富，引进每户增收≥400元、自繁每户增收≥300元
社会效益：全面落实自治区粮棉果畜农业特色产业高质量发展的财政金融支持政策，培育壮大特色产业</t>
  </si>
  <si>
    <t>slx6</t>
  </si>
  <si>
    <t>扶贫小额贷款贴息项目</t>
  </si>
  <si>
    <t>小额贷款贴息</t>
  </si>
  <si>
    <t>计划投资1500万元，对12个乡镇的脱贫户（含监测对象）进行小额贷款贴息，贴息年利率按照3.1%至3.85%执行，贷款用于帮助农户发展产业，有效减轻农民贷款成本。</t>
  </si>
  <si>
    <t>经济效益：通过扶贫小额贷款帮扶脱贫户发展生产，激发脱贫户内生动力，有效减轻15000户农户经济负担</t>
  </si>
  <si>
    <t>激发脱贫户内生动力，有效减轻农户经济负担</t>
  </si>
  <si>
    <t>slx7</t>
  </si>
  <si>
    <t>土地平整（房前屋后）项目</t>
  </si>
  <si>
    <t>2025.01
-
2025.06</t>
  </si>
  <si>
    <t>英尔力克乡1村、2村、3村、5村、7村、8村、9村、12村、13村、15村、17村、19村；库木西力克乡1村、4村、5村、10村、11村、16村、17村、21村；牙甫泉镇1村、2村、3村、4村、6村、7村、8村、9村、10村、11村、12村、13村、14村、15村、16村、17村、18村、19村、20村、21村；艾尔木东乡2村、9村；</t>
  </si>
  <si>
    <t>计划投资690.41万元，按照每亩1000元的标准对4个乡镇42个村农户房前屋后土地平整6904.05亩。其中：
1.英尔力克乡1121.5亩，投资112.15万元。1村57.5亩、2村94亩、3村400亩、5村15.6亩、7村100亩、8村15亩、9村40亩、12村245亩、13村56亩、15村15亩、17村4.2亩、19村40亩；
2.库木西力克乡431.5亩，投资43.15万元。1村45亩、4村130亩、5村70亩、10村30亩、11村20亩、16村30亩、17村26.5亩、21村80亩；
3.牙甫泉镇4881.05亩，投资488.11万元。1村33亩、2村420亩、3村140亩、4村200亩、6村150亩、7村120亩、8村400亩、9村60亩、10村50亩、11村110亩、12村96亩、13村318.2亩、14村102.85亩、15村80亩、16村420亩、17村528亩、18村883亩、19村360亩、20村300亩、21村110亩；
4.艾尔木东乡470亩，投资47万元。2村400亩、9村70亩；</t>
  </si>
  <si>
    <t>经济效益：通过项目实施，增加农户房前屋后可耕种土地面积，提高土地利用率，提高耕地的生产力
社会效益：将零散土地合并成较大的连片地块，增加有效的耕地面积，解决农村人居环境脏乱差顽疾</t>
  </si>
  <si>
    <t>增加有效的耕地面积，解决农村人居环境脏乱差顽疾</t>
  </si>
  <si>
    <t>项目乡镇</t>
  </si>
  <si>
    <t>项目乡镇党委书记</t>
  </si>
  <si>
    <t>slx8</t>
  </si>
  <si>
    <t>土地平整（大田）项目</t>
  </si>
  <si>
    <t>疏勒镇5村、6村；塔孜洪乡1村、3村、6村、7村、12村、13村、14村、15村、16村、17村、18村、19村、20村、21村、希纳；英尔力克乡1村、2村、3村、5村、7村、8村、10村、13村、14村、16村、17村、18村；库木西力克乡1村、4村、5村、10村、11村、20村、21村；塔尕尔其乡1村、2村、3村、4村、7村、8村、9村；英阿瓦提乡3村、6村、7村、9村；牙甫泉镇14村；阿拉力乡1村、2村、3村、4村、5村、6村、7村；</t>
  </si>
  <si>
    <t>计划投资1925.46万元，按照每亩1000元的标准对8个乡镇54个村大田土地平整19254.6亩。其中：
1.疏勒镇525亩，投资52.5万元。5村250亩、6村275亩；
2.塔孜洪乡4663亩，投资466.3万元。1村80亩、3村85亩、6村24亩、7村299亩、12村212亩、13村121亩、14村1877亩、15村479亩、16村206亩、17村301亩、18村81亩、19村599亩、20村96亩、21村112亩、希纳91亩；
3.英尔力克乡3965.9亩，投资396.59万元。1村124.7亩、2村1250亩、3村25亩、5村33亩、7村250亩、8村450亩、10村165.2亩、13村369亩、14村30亩、16村290亩、17村889亩、18村90亩；
4.库木西力克乡2237亩，投资223.7万。1村290亩、4村100亩、5村860亩、10村125亩、11村80亩、20村282亩、21村500亩；
5.塔尕尔其乡3374亩，投资337.4万元。1村133亩、2村610亩、3村125亩、4村1100亩、7村520亩、8村221亩、9村665亩；
6.英阿瓦提乡1723.5亩，投资172.35万元。2村99.1亩、3村285.4亩、6村443亩、7村103.4亩、8村44.3亩、9村640.8亩、10村107.5亩；
7.牙甫泉镇600亩，投资60万元。14村600亩；
8.阿拉力乡2166.2亩，投资216.62万元。1村130.4亩、2村391.5亩、3村432.7亩、4村542.9亩、5村64.7亩、6村141.5亩、7村39.5亩；</t>
  </si>
  <si>
    <t>经济效益：通过项目实施，有利于机械化作业，减少人工成本，提高耕地的生产力
社会效益：将零散土地合并成较大的连片地块，增加有效的耕地面积</t>
  </si>
  <si>
    <t>将零散土地合并成较大的连片地块，增加有效的耕地面积</t>
  </si>
  <si>
    <t>slx9</t>
  </si>
  <si>
    <t>塔孜洪乡小型农田水利设施建设项目</t>
  </si>
  <si>
    <t>小型农田水利设施建设</t>
  </si>
  <si>
    <t>2025.01
-
2025.09</t>
  </si>
  <si>
    <t>塔孜洪乡1村、7村、8村、10村、12村、14村、16村、22村</t>
  </si>
  <si>
    <t>计划投资2220万元，在塔孜洪乡新建防渗渠18.6公里及附属配套，设计流量0.2-0.5m³/s。1村3.2里、8村2.73公里、10村3.35公里、12村3.32公里、14村2.69公里、16村1.28公里、22村2.04公里。</t>
  </si>
  <si>
    <t>社会效益：用于解决高标准农田沉砂池前端引水、防渗问题，有效提高区域水资源利用效率、提高区域节水水平和农田灌溉供水保障率，降低农业生产成本，有助于提高农作物产量和质量。</t>
  </si>
  <si>
    <t>有效提高区域水资源利用效率、提高区域节水水平和农田灌溉供水保障率，降低农业生产成本，有助于提高农作物产量和质量。</t>
  </si>
  <si>
    <t>塔孜洪乡</t>
  </si>
  <si>
    <t>于文虎</t>
  </si>
  <si>
    <t>slx10</t>
  </si>
  <si>
    <t>英尔力克乡小型农田水利设施建设项目</t>
  </si>
  <si>
    <t>英尔力克乡1村、7村、11村、13村、15村</t>
  </si>
  <si>
    <t>计划投资772.5万元，在英尔力克乡新建防渗渠10.3公里及附属配套，设计流量0.2-0.5m³/s。1村2公里、7村1.8公里、11村2公里、13村2.5公里、15村2公里。</t>
  </si>
  <si>
    <t>英尔力克乡</t>
  </si>
  <si>
    <t>姜东</t>
  </si>
  <si>
    <t>slx11</t>
  </si>
  <si>
    <t>库木西力克乡小型农田水利设施建设项目</t>
  </si>
  <si>
    <t>库木西力克乡1村、3村、6村、9村、12村、14村、15村、17村、20村</t>
  </si>
  <si>
    <t>计划投资1800万元，在库木西力克乡原有15公里土渠改造为防渗渠，设计流量0.2-0.5m³/s，完善各项附属设备等。1村1.29公里、3村1.59公里、6村3.12公里、9村3.18公里、12村0.86公里、14村1.88公里、15村0.76公里、17村1.17公里、20村1.16公里。</t>
  </si>
  <si>
    <t>库木西力克乡</t>
  </si>
  <si>
    <t>惠生伟</t>
  </si>
  <si>
    <t>slx12</t>
  </si>
  <si>
    <t>牙甫泉镇小型农田水利设施建设项目</t>
  </si>
  <si>
    <t>牙甫泉镇2村、7村、8村、10村、11村、18村、19村、21村</t>
  </si>
  <si>
    <t>计划投资970万元，在牙甫泉镇新建防渗渠8.25公里及附属配套，设计流量0.3-0.7m³/s。2村0.14公里、7村0.27公里、8村0.14公里、10村2.13公里、11村0.75公里、18村0.75公里、19村1.45公里、21村2.62公里。</t>
  </si>
  <si>
    <t>牙甫泉镇</t>
  </si>
  <si>
    <t>徐天祥</t>
  </si>
  <si>
    <t>slx13</t>
  </si>
  <si>
    <t>艾尔木东乡小型农田水利设施建设项目</t>
  </si>
  <si>
    <t>艾尔木东乡2村、3村、5村、8村、10村</t>
  </si>
  <si>
    <t>计划投资350万元在艾尔木东乡新建防渗渠3公里及附属配套，设计流量0.3-0.7m³/s。2村1.513公里、5村0.362公里、8村0.374公里、10村0.743公里。</t>
  </si>
  <si>
    <t>艾尔木东乡</t>
  </si>
  <si>
    <t>金召义</t>
  </si>
  <si>
    <t>slx14</t>
  </si>
  <si>
    <t>阿拉力乡小型农田水利设施建设项目</t>
  </si>
  <si>
    <t>阿拉力乡1村、2村、3村、4村、5村、6村、7村、8村、10村</t>
  </si>
  <si>
    <t>计划投资2000万元，在阿拉力乡新建防渗渠22公里及附属配套，设计流量0.2-0.8m³/s。1村3公里、2村3.5公里、3村5公里、4村4公里、5村2公里、6村2.3公里、7村4公里、8村1公里、9村3公里、10村2.4公里。</t>
  </si>
  <si>
    <t>阿拉力乡</t>
  </si>
  <si>
    <t>孔令萧</t>
  </si>
  <si>
    <t>slx15</t>
  </si>
  <si>
    <t>英阿瓦提乡小型农田水利设施建设项目</t>
  </si>
  <si>
    <t>英阿瓦提乡4村、8村、9村、10村</t>
  </si>
  <si>
    <t>计划投资1700万元，在英阿瓦提乡新建防渗渠20.97公里及附属配套，设计流量0.3-0.8m³/s。4村1.3公里、8村0.95公里、9村5.98公里、10村12.74公里。</t>
  </si>
  <si>
    <t>英阿瓦提乡</t>
  </si>
  <si>
    <t>刘静</t>
  </si>
  <si>
    <t>slx16</t>
  </si>
  <si>
    <t>阿拉甫乡小型农田水利设施建设项目</t>
  </si>
  <si>
    <t>阿拉甫乡1村、2村、7村、9村、10村、11村、12村、13村</t>
  </si>
  <si>
    <t>计划投资960万元，在阿拉甫乡新建防渗渠12.05公里及附属配套，设计流量0.3-0.5m³/s。1村0.56公里、2村2.1公里、7村1.02公里、9村0.99公里、10村3.09公里、11村1.07公里、12村1.06公里、13村2.16公里。</t>
  </si>
  <si>
    <t>阿拉甫乡</t>
  </si>
  <si>
    <t>王心伟</t>
  </si>
  <si>
    <t>slx17</t>
  </si>
  <si>
    <t>塔孜洪乡鲁疆情食用菌农业科技示范园附属配套项目</t>
  </si>
  <si>
    <t>扩建</t>
  </si>
  <si>
    <t>塔孜洪乡19村</t>
  </si>
  <si>
    <t>计划投资180万元，对塔孜洪乡鲁疆情食用菌农业科技示范园内食用菌功能性厂房及大棚进行附属配套，主要包括：采购空气源热泵6组、室内风机100台、蒸汽热水锅炉、食用菌灭菌常压蒸气锅炉、搭建控制系统、软化水处理系统、周转保温水箱、管道循环泵及管路管线布置等。</t>
  </si>
  <si>
    <t>经济效益：通过项目实施，发展当地食用菌种植产业,年产食用菌500吨，年产值4000万元；产权归属1个村，每年可为每个村增加村集体收入≥7万元
社会效益：项目实施预计解决就业≥6人，年发放工资≥14.4万元</t>
  </si>
  <si>
    <t>鲁疆情农业科技发展有限公司运营，新增就业6人，月平均工资2000元，年发放工资14.4万元（12个月），年收益7万元</t>
  </si>
  <si>
    <t>slx18</t>
  </si>
  <si>
    <t>英尔力克乡辣椒厂配套厂房项目</t>
  </si>
  <si>
    <t>产地初加工和精深加工</t>
  </si>
  <si>
    <t>2025.01
-
2025.08</t>
  </si>
  <si>
    <t>英尔力克乡12村</t>
  </si>
  <si>
    <t>计划投资800万元，在英尔力克乡12村辣椒厂新建3000平方米辣椒加工车间含地坪漆、配套消防设施、污水处理及上下水、电等。</t>
  </si>
  <si>
    <t>经济效益：通过项目实施，发展当地辣椒精深加工产业，年处理辣椒0.9万吨，年产值1.8亿元；产权归属1个村，每年可为每个村增加村集体收入≥24万元
社会效益：项目实施预计解决就业≥1200人，年发放工资≥1180万元</t>
  </si>
  <si>
    <t>喀什禄宏鹏食品科技有限公司运营，带动稳定就业200人、月平均工资3000元、年发放工资720万元（12个月），季节性就业1000人、月平均工资2000元、年发放工资1000万元（5个月），年收益24万元</t>
  </si>
  <si>
    <t>slx19</t>
  </si>
  <si>
    <t>英尔力克乡农贸市场周边基础设施及附属配套设施提升改造项目</t>
  </si>
  <si>
    <t>市场建设和农村电商物流</t>
  </si>
  <si>
    <t>计划投资600万元，对英尔力克乡12村农贸市场周边基础设施及附属配套设施进行提升改造，主要包括：沿街商铺改造及线路改造、沿街道路提升改造4公里、巴扎水渠优化560米、污水管道0.3公里、地面硬化6000平米等。</t>
  </si>
  <si>
    <t>经济效益：通过项目实施，改善农贸市场营商环境
社会效益：项目实施预计解决就业≥100人，年发放工资≥256.8万元</t>
  </si>
  <si>
    <t>村集体运营，开发公益性岗位8人、月平均工资1750元、年发放工资16.8万元，长期就业100人、月平均工资2000元、年发放工资240万元</t>
  </si>
  <si>
    <t>slx20</t>
  </si>
  <si>
    <t>库木西力克乡农副产品提升改造项目</t>
  </si>
  <si>
    <t>库木西力克乡1村、9村、10村</t>
  </si>
  <si>
    <t>计划投资550万元，对库木西力克乡3个小微产业园进行提升改造。其中：
1.对库木西力克乡1村蔬菜加工厂进行提升改造，计划投资300万元，主要包括：干式电力变压器500千伏、100吨地磅、彩钢棚1000平方米、晾晒场2500平方米、配套上下水、电等；
2.对库木西力克乡9村辣椒加工厂进行提升改造，计划投资200万元，主要包括：新建分拣棚2500平方米，100吨地磅，350千伏变压器、配套上下水、电等；
3.对库木西力克乡10村辣椒加工厂进行提升改造，计划投资50万元，主要包括：彩钢厂棚1300平方米、晾晒场1500平方米、配套上下水、电等；</t>
  </si>
  <si>
    <t>经济效益：通过项目实施，发展当地洋葱、辣椒产业，其中：1村蔬菜加工年产值1000万元、9村辣椒加工厂1500万元、10村辣椒加工厂1500万元；产权归属3个村，每年可为3个村增加村集体收入≥19.75万元（1村蔬菜加工10.5万元、9村辣椒加工7万元、10村辣椒加工2.25万元。
社会效益：项目实施预计解决就业≥43人，1村蔬菜加工带动就业12人，月平均工资2000元，年发放工资12万（5个月）；9村辣椒加工带动就业15人，月平均工资2000元，年发放工资24万（8个月）；10村辣椒加工带动就业16人，月平均工资3000元，年发放工资33.6万（7个月）</t>
  </si>
  <si>
    <t>1村蔬菜加工由疏勒县绿韵农业科技有限公司运营，9村辣椒加工由新疆晟耀农业科技发展有限公司运营，10村辣椒加工由新疆嘉煊农业公司运营，带动就业43人，年收益19.75万元</t>
  </si>
  <si>
    <t>slx21</t>
  </si>
  <si>
    <t>塔尕尔其乡小微产业园基础设施提升改造项目</t>
  </si>
  <si>
    <t>塔尕尔其乡6村</t>
  </si>
  <si>
    <t>计划投资300万元，对塔尕尔其乡6村小微产业园进行提升改造，主要包括：配套污水处理设施、消防水池、泵房、发电机房及控制室设备等。</t>
  </si>
  <si>
    <t>经济效益：通过项目实施，对原小微产业园完善设施配套，年产玉米1000吨，年产值800万元；产权归属1个村，每年可为每个村增加村集体收入≥20万元
社会效益：项目实施预计解决就业≥90人，年发放工资≥93.6万元</t>
  </si>
  <si>
    <t>禾安农业有限公司运营，带动就业90人，月平均工资2600元，年发放工资93.6万元（4个月），年收益20万元</t>
  </si>
  <si>
    <t>塔尕尔其乡</t>
  </si>
  <si>
    <t>热夏提·达伍提</t>
  </si>
  <si>
    <t>slx22</t>
  </si>
  <si>
    <t>牙甫泉镇综合农贸市场建设项目（二期）</t>
  </si>
  <si>
    <t>牙甫泉镇6村</t>
  </si>
  <si>
    <t>计划投资2500万元，对牙甫泉镇6村农贸市场及畜牧巴扎进行提升改造，占地46.7475亩。主要包括：公共厕所4座、地面硬化29000平方米、配套附属用房、给水、电等。</t>
  </si>
  <si>
    <t>经济效益：通过项目实施，改善农贸市场营商环境
社会效益：项目实施预计解决就业≥325人，年发放工资≥855万元</t>
  </si>
  <si>
    <t>喀什体力斯木进出口有限公司，带动就业125人，月平均工资1700元，年发放工资255万元（12个月），零散就业200人以上，月平均收入2500元，年收入600万元</t>
  </si>
  <si>
    <t>slx23</t>
  </si>
  <si>
    <t>牙甫泉镇5G智慧盐碱地海产品养殖建设项目（二期）</t>
  </si>
  <si>
    <t>水产养殖业发展</t>
  </si>
  <si>
    <t>牙甫泉镇8村</t>
  </si>
  <si>
    <t>计划投资1500万元，在牙甫泉镇8村盐碱地海产品养殖基地进行扩建，占地10亩，新建水产养殖区4000平方米，配套30个养殖池及上下水、电等。</t>
  </si>
  <si>
    <t>经济效益：通过项目实施，发展当地水产养殖，年产澳洲银鲈18吨，年产值1620万元；产权归属1个村，每年每个村可增加村集体收入≥45万元。
社会效益：项目实施预计解决就业≥20人，年发放工资≥72万元</t>
  </si>
  <si>
    <t>广东大疆渔业水产养殖有限公司运营，带动就业20人，月平均工资3000元，年发放工资72万元（12个月），年收益45万元</t>
  </si>
  <si>
    <t>少数民族发展资金</t>
  </si>
  <si>
    <t>slx24</t>
  </si>
  <si>
    <t>牙甫泉镇滴灌带生产车间（二期）项目</t>
  </si>
  <si>
    <t>牙甫泉镇19村</t>
  </si>
  <si>
    <t>计划投资380万元，在牙甫泉镇19村新建生产车间，占地1.363公顷，新建库房536平方米、原料与成品库1487平方米、循环水池468平方米及附属配套设施。</t>
  </si>
  <si>
    <t>经济效益：通过项目实施，可有效解决滴灌带供给，年产滴灌带3000吨，年产值2850万元；产权归属1个村，每年可增加村集体收入≥11.4万元。
社会效益：项目实施预计解决就业≥20人以上</t>
  </si>
  <si>
    <t>喀什尚润节水有限公司运营，带动就业20人，月平均工资3000元，年发放工资72万元（12个月），年收益11.4万元</t>
  </si>
  <si>
    <t>slx25</t>
  </si>
  <si>
    <t>牙甫泉镇养殖小区建设项目</t>
  </si>
  <si>
    <t>牙甫泉镇9村</t>
  </si>
  <si>
    <t>计划350万元，在牙甫泉镇9村新建养殖小区1座，主要包括：建设2座4000㎡畜禽栏舍、水源设施和饲料储存设施及配套上下水、电等。</t>
  </si>
  <si>
    <t>经济效益：通过项目实施，发展当地畜牧养殖，年产（肉牛）210吨，年产值600万元；产权归属1个村，每年每个村可增加村集体收入≥10.5万元。
社会效益：项目实施预计解决就业≥5人，年发放工资≥12万元</t>
  </si>
  <si>
    <t>喀什拜尔开提养殖专业合作社运营，带动就业5人，月平均工资2000元，年发放工资12万元（12个月），年收益10.5万元</t>
  </si>
  <si>
    <t>slx26</t>
  </si>
  <si>
    <t>牙甫泉镇水产养殖项目</t>
  </si>
  <si>
    <t>牙甫泉镇3村</t>
  </si>
  <si>
    <t>计划300万元，在牙甫泉镇3村建设水产养殖基地，占地100亩，主要包括：新建鱼池管理房、节制闸和排水泵站、化粪池、沟渠护砌硬化、鱼池沟渠清淤等。</t>
  </si>
  <si>
    <t>经济效益：通过项目实施，发展当地水产养殖，年产黑鱼、草鱼等20吨，年产值60万元；产权归属1个村，每年每个村可增加村集体收入≥9万元。
社会效益：项目实施预计解决就业≥5人，年发放工资≥18万元</t>
  </si>
  <si>
    <t>喀什民欢商贸有限责任公司运营，带动就业5人，月平均工资3000元，年发放工资18万元（12个月），年收益9万元</t>
  </si>
  <si>
    <t>slx27</t>
  </si>
  <si>
    <t>艾尔木东乡净菜中心提升改造项目</t>
  </si>
  <si>
    <t>艾尔木东乡4村</t>
  </si>
  <si>
    <t>计划投资100万元，对艾尔木东乡4村原有蔬菜购销平台进行提升改造，主要包括：新建250立方消防水池一座，地面做无尘化处理，改造800千伏变压器。</t>
  </si>
  <si>
    <t>经济效益：通过项目实施，发展当地南瓜精深加工产业，年产南瓜酱120-200吨，年产值800万元；产权归属1个村，每年每个村可增加村集体收入≥3万元。
社会效益：项目实施预计解决就业≥10人，年发放工资≥12万元</t>
  </si>
  <si>
    <t>百成鲜食（集团）供应链有限公司运营，带动就业10人，月平均工资2500元，年发放工资12万元（5个月），年收益3万元</t>
  </si>
  <si>
    <t>slx28</t>
  </si>
  <si>
    <t>艾尔木东乡帮扶车间提升改造项目</t>
  </si>
  <si>
    <t>艾尔木东乡5村</t>
  </si>
  <si>
    <t>计划投资100万元，对艾尔木东乡5村帮扶车间进行提升改造，主要包括：新建一座消防水池泵房、消防给水设备一套、消防供配电一套、300平方米原料棚及附属配套。</t>
  </si>
  <si>
    <t>经济效益：通过项目实施，发展当地纺织面料加工产业，年产100万平米，年产值800万元；产权归属1个村，每年每个村可增加村集体收入≥3万元。
社会效益：项目实施预计解决就业≥20人，年发放工资≥60万元</t>
  </si>
  <si>
    <t>疏勒县疆美纺织面料加工厂运营，带动就业20人，平均工资2500元，年发放工资60万元（12个月），年收益3万元</t>
  </si>
  <si>
    <t>slx29</t>
  </si>
  <si>
    <t>英阿瓦提乡养殖设施提升改造项目</t>
  </si>
  <si>
    <t>英阿瓦提乡4村</t>
  </si>
  <si>
    <t>计划投资230万元，对英阿瓦提乡4村养殖场进行扩建，新建棚圈2座（每座2400平方米）、草料房1座1500平方米，青贮饲料窖4座（每座120㎡），地面硬化、围墙等其他配套设施及设备。</t>
  </si>
  <si>
    <t>经济效益：通过项目实施，发展当地牛羊养殖产业，年出栏牛600头，羊1000头，年产值200万元；产权归属1个村，每年每个村可增加村集体收入≥6.9万元。
社会效益：项目实施预计解决就业≥15人，年发放工资≥45万元</t>
  </si>
  <si>
    <t>疏勒县彩虹农牧专业合作社运营，带动就业15人，月平均工资2500元，年发放工资45万（12个月），年收益6.9万元</t>
  </si>
  <si>
    <t>slx30</t>
  </si>
  <si>
    <t>英阿瓦提乡辣椒加工车间项目</t>
  </si>
  <si>
    <t>英阿瓦提乡8村</t>
  </si>
  <si>
    <t>计划投资1400万元，在英阿瓦提乡8村新建生产车间3200平方米，原料库房4400平方米,厂区道路1000米,并配套附属用房、上下水、电等。</t>
  </si>
  <si>
    <t>经济效益：通过项目实施，发展当地辣椒精深加工产业，年产辣椒酱、辣椒粉、火锅底料2000吨，年产值3200万元；产权归属4个村，每年每个村可增加村集体收入≥10.5万元。
社会效益：项目实施预计解决就业≥200人，年发放工资≥540万元</t>
  </si>
  <si>
    <t>疏勒县润耕天下农业科技有限公司运营，带动就业200人（长期60人，短期140人），月平均工资3000元，年发放工资540万（9个月），年收益42万元</t>
  </si>
  <si>
    <t>slx31</t>
  </si>
  <si>
    <t>阿拉力乡兔子养殖小区改造提升项目</t>
  </si>
  <si>
    <t>阿拉力乡9村</t>
  </si>
  <si>
    <t>计划投资100万元，对阿拉力乡9村兔子养殖小区进行提升改造，主要包括：新建养殖棚2座，对原有兔舍进行修缮，购置刮粪机、颗粒机、搅拌机、粉碎机、兔笼，配套水、电、路等。</t>
  </si>
  <si>
    <t>经济效益：通过项目实施，发展当地兔子养殖产业，养殖兔子3万只、年繁育兔子5万只，年产值175万元；产权归属1个村，每年每个村可增加村集体收入≥3万元。
社会效益：项目实施预计解决就业≥5人，年发放工资≥18万元</t>
  </si>
  <si>
    <t>喀什三用生物科技有限公司运营，新增就业5人，月平均工资3000元，年发放工资18万元（12个月），年收益3万元</t>
  </si>
  <si>
    <t>slx32</t>
  </si>
  <si>
    <t>阿拉甫乡农贸市场提升改造项目</t>
  </si>
  <si>
    <t>阿拉甫乡12村</t>
  </si>
  <si>
    <t>计划投资390万元，对阿拉甫乡12村农贸市场进行提升改造，主要包括：修补2000平方米地面、改造市场入口大门3处、商铺内外改造2400平方米，交易区彩钢房改造5400平方米，改造厕所1座，改造上下水、配套电力及其他附属配套。</t>
  </si>
  <si>
    <t>经济效益：通过项目实施，改善农贸市场营商环境
社会效益：项目实施预计解决就业≥108人，年发放工资≥316.23万元</t>
  </si>
  <si>
    <t>疏勒县阿拉甫乡新星农贸市场公司运营，带动就业8人，月平均工资1700元，年发放工资16.23万元（12个月），零散就业100人以上，月平均收入2500元，年收入300万元（12个月）</t>
  </si>
  <si>
    <t>slx33</t>
  </si>
  <si>
    <t>塔孜洪乡养殖场提升改造项目</t>
  </si>
  <si>
    <t>塔孜洪乡7村</t>
  </si>
  <si>
    <t>计划投资100万元，对塔孜洪乡7村养殖场进行提升改造，主要包括：配套自动饮水系统、漏粪板200米、产床10套、保育床10套、围网改造1500米、地面硬化1000平米、污水处理1套及上下水、电等。</t>
  </si>
  <si>
    <t>经济效益：通过项目实施，发展当地野猪养殖产业，年养殖100头以上，年产值20万元；产权归属1个村，每年可为每个村增加村集体收入≥3万元
社会效益：项目实施预计解决就业≥2人，年发放工资≥7.2万元</t>
  </si>
  <si>
    <t>疏勒惠丰农商建设发展服务有限公司运营，带动就业2人，月平均工资3000元，年发放工资7.2万元（12个月），年收益3万元</t>
  </si>
  <si>
    <t>储备</t>
  </si>
  <si>
    <t>slx34</t>
  </si>
  <si>
    <t>罕南力克镇农副产品加工厂建设项目</t>
  </si>
  <si>
    <t>罕南力克镇8村</t>
  </si>
  <si>
    <t>计划投资2000万元，在罕南力克镇8村新建农副产品加工厂1座，主要包括：新建加工厂房2间，每间2000平方米，共4000平方米，配套地磅、消防水池、上下水、电等。</t>
  </si>
  <si>
    <t>经济效益：通过项目实施，发展当地辣椒精深加工产业，年产辣椒3000吨，年产值3000万元；产权归属1个村，每年可为每个村增加村集体收入≥60万元
社会效益：项目实施预计解决就业≥30人，年发放工资≥90万元</t>
  </si>
  <si>
    <t>新疆广源科技发展有限公司运营，带动就业30人，月平均工资3000元，年发放工资90万元（10个月），年收益60万元</t>
  </si>
  <si>
    <t>罕南力克镇</t>
  </si>
  <si>
    <t>闫有斌</t>
  </si>
  <si>
    <t>slx35</t>
  </si>
  <si>
    <t>艾尔木东乡盐碱地现代渔业产业园项目</t>
  </si>
  <si>
    <t>艾尔木东乡8村</t>
  </si>
  <si>
    <t>计划投资2600万元（衔接资金2000万元、援疆资金600万元），在艾尔木东乡8村新建盐碱地现代渔业产业园1座，衔接资金主要用于建设变电站。援疆资金用于建设检验检测实验室及办公生活设施。</t>
  </si>
  <si>
    <t>经济效益：通过项目实施，工厂化养殖南美白对虾，年产对虾160-250吨，年产值2000万元；产权归属1个村，每年每个村可增加村集体收入≥60万元。
社会效益：项目实施预计解决就业≥20人，年发放工资≥60万元</t>
  </si>
  <si>
    <t>新疆静悟海纳农牧业投资有限公司运营，带动就业20人，月平均工资2500元，年发放工资60万元（12个月），年收益60万元</t>
  </si>
  <si>
    <t>slx36</t>
  </si>
  <si>
    <t>阿拉力乡农副产品深加工（三期）-豆瓣加工厂房建设项目</t>
  </si>
  <si>
    <t>阿拉力乡3村</t>
  </si>
  <si>
    <t>计划投资3000万元，在阿拉力乡3村园区内新建豆瓣晾晒厂1座，主要包括：加工车间1万平方米（具体以实际为准，主要包括原料筛选区、加工区；成品加工区、包装区等）、晾晒厂1万平方米（具体以实际为准）、配套水电路等。</t>
  </si>
  <si>
    <t>经济效益：通过项目实施，发展当地拌面酱、豆瓣酱加工产业，年产5000吨拌面酱、豆瓣酱，年产值6000万元；产权归属1个村，每年每个村可增加村集体收入≥90万元（含农商公司地租）。
社会效益：项目实施预计解决就业≥50人，年发放工资≥180万元</t>
  </si>
  <si>
    <t>四川蜀家酿食品有限公司运营，带动就业50人，月平均工资3000元，年发放工资180万元（12个月），年收益90万元</t>
  </si>
  <si>
    <t>二</t>
  </si>
  <si>
    <t>就业增收</t>
  </si>
  <si>
    <t>slx37</t>
  </si>
  <si>
    <t>农村道路管护人员补助项目</t>
  </si>
  <si>
    <t>公益性岗位</t>
  </si>
  <si>
    <t>计划投资930万元，对775名农村道路养护员按照每人每月1000元的标准进行补助。其中：疏勒镇19名、巴合齐乡65名、塔孜洪乡73名、英尔力克乡71名、罕南力克镇146名、库木西力克乡85名、塔尕尔其乡32名、牙甫泉镇70名、艾尔木东乡49名、英阿瓦提乡44名、阿拉力乡56名、阿拉甫乡65名。</t>
  </si>
  <si>
    <t>经济效益：带动775名监测户增收，每月增收≥1000元。
社会效益：增加农民收入，有效提升道路安全水平。</t>
  </si>
  <si>
    <t>增加农民收入，有效提升道路安全水平</t>
  </si>
  <si>
    <t>交通局</t>
  </si>
  <si>
    <t>王英琦</t>
  </si>
  <si>
    <t>slx38</t>
  </si>
  <si>
    <t>村级公益性岗位补助项目</t>
  </si>
  <si>
    <t>计划投资2765.7万元，对1317名村级公益性岗位（监测对象）按照每人每月1750元进行补助。其中：疏勒镇97名、巴合齐乡102名、塔孜洪乡153名、英尔力克乡127名、罕南力克镇158名、库木西力克乡160名、塔尕尔其乡59名、牙甫泉镇150名、艾尔木东乡72名、阿拉力乡69名、英阿瓦提乡68名、阿拉甫乡102名。</t>
  </si>
  <si>
    <t>经济效益：带动1317人每月增收≥1750元。
社会效益：带动群众就业增收。</t>
  </si>
  <si>
    <t>增加农民收入，有效提升村级公共事业管理水平</t>
  </si>
  <si>
    <t>人社局</t>
  </si>
  <si>
    <t>李雪荣</t>
  </si>
  <si>
    <t>slx39</t>
  </si>
  <si>
    <t>外出就业交通费补助项目</t>
  </si>
  <si>
    <t>交通费补助</t>
  </si>
  <si>
    <t>计划投资500万元，对符合条件外出务工的脱贫户（含监测户）进行交通费补助，按照实际产生的交通费用拨付资金。</t>
  </si>
  <si>
    <t>经济效益：带动2000人（监测对象≥200人）增收，疆外≥2000元、疆内≥1000元。
社会效益：带动群众就业增收。</t>
  </si>
  <si>
    <t>激发农户外出就业积极性，带动群众就业增收</t>
  </si>
  <si>
    <t>三</t>
  </si>
  <si>
    <t>乡村建设行动</t>
  </si>
  <si>
    <t>slx40</t>
  </si>
  <si>
    <t>疏勒县农村公路养护项目</t>
  </si>
  <si>
    <t>农村道路建设</t>
  </si>
  <si>
    <t>塔孜洪乡2村、3村、4村、6村、7村、11村、12村、13村、14村、15村、16村、18村、19村、22村、林场及香妃胡门前道路；阿拉力乡1村、2村、4村、6村、8村、9村、10村；英尔力克乡2村、3村、5村、7村、8村、9村、10村、12村、14村、15村、16村、17村、19村；X452线罕南力克镇至库木西力克乡段；X459线库木力克乡段；X453线艾尔木东乡段；Y208线起点及高速公路桥下。</t>
  </si>
  <si>
    <t>计划投资1000万元，对农村公路进行养护。其中：塔孜洪乡9475㎡。2村125㎡、3村130㎡、4村100㎡、6村560㎡、7村200㎡、11村450㎡、12村70㎡、13村80㎡、14村200㎡、15村2500㎡、16村2500㎡、18村500㎡、19村200㎡、22村110㎡、林场1750㎡、香妃湖门前道路1000㎡；阿拉力乡4785㎡。1村935㎡、2村1500㎡、4村100㎡、6村500㎡、8村330㎡、9村1000㎡；英尔力克乡4009㎡。2村115㎡、3村495㎡、5村265㎡、7村10㎡、8村50㎡、9村36㎡、10村1500㎡、12村480㎡、14村50㎡、15村850㎡、16村5㎡、17村98㎡、19村55㎡；X452线罕南力克镇至库木西力克乡养护面积33000㎡；X459线库木力克乡养护面积60539㎡；X453线艾尔木东乡养护面积45908㎡；Y208线高速公路桥下维修360㎡、起点路面维修404㎡。安装标志牌536块。</t>
  </si>
  <si>
    <t>社会效益：缓解了交通压力，减少了交通事故的发生，保障了公众的出行安全，提升乡村整体形象</t>
  </si>
  <si>
    <t>缓解交通压力，减少交通事故的发生，保障了公众的出行安全，提升乡村整体形象</t>
  </si>
  <si>
    <t>交通运输局</t>
  </si>
  <si>
    <t>slx41</t>
  </si>
  <si>
    <t>喀什噶尔河灌区疏勒县库山河流域续建配套与现代化改造工程（一期）牙甫泉镇斗渠部分项目</t>
  </si>
  <si>
    <t>农村供水保障工程建设</t>
  </si>
  <si>
    <t>2025.01
-
2025.11</t>
  </si>
  <si>
    <t>牙甫泉镇1村、4村、6村、7村、8村、9村、10村、12村、13村、14村、17村、18、19村、20、21村</t>
  </si>
  <si>
    <t>计划投资3096.58万元（衔接资金2391.73万元、其他资金704.85万元），改建牙甫泉镇斗渠共19.862km，配套渠系建筑物445座,流量为0.15～0.7m³/s。</t>
  </si>
  <si>
    <t>社会效益：改善灌区的引水条件和生态环境，促进灌区经济发展，提高灌区节水量，进一步提高灌区灌溉利用效率</t>
  </si>
  <si>
    <t>改善灌区的引水条件和生态环境，促进灌区经济发展，提高灌区节水量，进一步提高灌区灌溉利用效率</t>
  </si>
  <si>
    <t>水利局</t>
  </si>
  <si>
    <t>房照祥</t>
  </si>
  <si>
    <t>slx42</t>
  </si>
  <si>
    <t>疏勒县跃进中型灌区续建配套与节水改造项目（一期）塔孜洪乡、英尔力克乡斗渠部分项目</t>
  </si>
  <si>
    <t>塔孜洪乡4村、6村、7村、8村、9村、10村、11村、12村，英尔力克乡5村、6村、7村、8村</t>
  </si>
  <si>
    <t>计划投资3170.03万元（衔接资金2439.44万元、其他资金730.59万元），改建塔孜洪乡和英尔力克乡斗渠长度共计24.447km，流量0.15~0.5m3/s,配套改建渠系建筑物708座，其中，塔孜洪乡12.584km，英尔力克乡11.863km。</t>
  </si>
  <si>
    <t>slx43</t>
  </si>
  <si>
    <t>疏勒县盖孜河流域跃进干渠沉沙池与配套设施工程</t>
  </si>
  <si>
    <t>巴合齐乡14村</t>
  </si>
  <si>
    <t>计划投资5320.41万元（衔接资金4000万元、其他资金1320.41万元），新建沉沙池1座，占地面积194亩；新建泥沙处理区1座，占地面积92亩；新建沉沙池引水闸各1座；新建引水渠1条35m；新建放水渠1条130m，放水涵洞2座。</t>
  </si>
  <si>
    <t>可有效降低灌区来水含沙量，缓解灌区内渠道淤积，增强灌区内水资源调配能力、提高灌区灌溉保证率，降低运行管理费用</t>
  </si>
  <si>
    <t>slx44</t>
  </si>
  <si>
    <t>公厕建设项目</t>
  </si>
  <si>
    <t>农村卫生厕所改造（户用、公共厕所）</t>
  </si>
  <si>
    <t>疏勒镇4村、6村（原巴仁乡13村）、9村（原巴仁乡12村）、11村（原巴仁乡17村）、12村（原巴仁乡16村）；塔孜洪乡2村、10村、11村、18村、19村；英尔力克乡3村、4村、10村、12村、19村；罕南力克镇6村、8村、10村，15村；库木西力克乡4村、5村、16村、17村、6村、12村、8村、1村、18村；塔尕尔其乡2村、6村；牙甫泉镇1村、3村、4村、9村；艾尔木东乡5村、8村、11村；阿拉力乡4村、5村、8村、10村；英阿瓦提乡5村、9村</t>
  </si>
  <si>
    <t>计划投资920万元，新建公共厕所（水冲式）46座，每座投资20万元、60平方米。其中：
1.疏勒镇5座，投资100万元。4村1座、6村1座（原巴仁乡13村）、9村1座（原巴仁乡12村）、11村1座（原巴仁乡17村）、12村1座（原巴仁乡16村）；
2.塔孜洪乡5座，投资100万元。2村1座、10村1座、11村1座、18村1座、19村1座；
3.英尔力克乡5座，投资100万元。3村1座、4村1座、10村1座、12村1座、19村1座；
4.罕南力克镇4座，投资80万元。6村1座、8村1座、10村1座，15村1座；
5.库木西力克乡11座，投资220万元。4村1座、5村1座、16村1座、17村1座、6村1座、12村1座、8村1座、1村2座、18村2座；
6.塔尕尔其乡3座，投资60万元。2村1座、6村2座；
7.牙甫泉镇4座，投资80万元。1村1座、3村1座、4村1座、9村1座；
8.艾尔木东乡3座，投资60万元。5村1座、8村1座、11村1座；
9.阿拉力乡4座，投资80万元。4村1座、5村1座、8村1座、10村1座；
10.英阿瓦提乡2座，投资40万元。5村1座、9村1座。</t>
  </si>
  <si>
    <t>社会效益：提升人居环境和生态文明水平，有利于提升居民整体健康水平，满足群众日常生活需求，逐步提升整体文明素质</t>
  </si>
  <si>
    <t>提升人居环境和生态文明水平，有利于提升居民整体健康水平，满足群众日常生活需求，逐步提升整体文明素质</t>
  </si>
  <si>
    <t>slx45</t>
  </si>
  <si>
    <t>垃圾处理站建设项目</t>
  </si>
  <si>
    <t>农村垃圾治理</t>
  </si>
  <si>
    <t>英尔力克乡6村、英阿瓦提乡7村、阿拉甫乡11村；</t>
  </si>
  <si>
    <t>计划投资1200万元，在英尔力克乡6村、英阿瓦提乡7村、阿拉甫乡11村配套垃圾处理站（一站式低温磁化垃圾处理装置），每个村1座（日处理能力8-10方），共3座，每座400万元。</t>
  </si>
  <si>
    <t>社会效益：通过项目建设逐步推进农村生活垃圾分类工作，实现农村生活垃圾处理“减量化、资源化、无害化”</t>
  </si>
  <si>
    <t>逐步推进农村生活垃圾分类工作，实现农村生活垃圾处理“减量化、资源化、无害化”</t>
  </si>
  <si>
    <t>slx46</t>
  </si>
  <si>
    <t>疏勒县牙甫泉镇易地搬迁安置点供排水管网改造以工代赈项目</t>
  </si>
  <si>
    <t>计划投资390万元，改造提升供排水管网4.5公里，建设污水处理站2座及附属配套。</t>
  </si>
  <si>
    <t>经济效益：通过项目实施，预计吸纳当地低收入群众务工≥72人、计划发放劳务报酬规模≥117万元。
社会效益：进一步提升农村基础设施配套，实现乡村宜居宜业。</t>
  </si>
  <si>
    <t>预计吸纳当地低收入群众务工≥72人、计划发放劳务报酬规模≥117万元</t>
  </si>
  <si>
    <t>以工代赈资金</t>
  </si>
  <si>
    <t>slx47</t>
  </si>
  <si>
    <t>疏勒县牙甫泉镇道路以工代赈项目</t>
  </si>
  <si>
    <t>牙甫泉镇11村、13村、15村、17村</t>
  </si>
  <si>
    <t>计划投资390万元，路面硬化5000平方米，新建村组道路5.1公里（宽3.5m）及附属配套。</t>
  </si>
  <si>
    <t>经济效益：通过项目实施，预计吸纳当地低收入群众务工≥75人、计划发放劳务报酬规模≥117万元。
社会效益：进一步提升农村基础设施配套，实现乡村宜居宜业。</t>
  </si>
  <si>
    <t>预计吸纳当地低收入群众务工≥75人、计划发放劳务报酬规模≥117万元</t>
  </si>
  <si>
    <t>slx48</t>
  </si>
  <si>
    <t>疏勒县库木西力克乡防渗渠以工代赈项目</t>
  </si>
  <si>
    <t>库木西力克乡18村</t>
  </si>
  <si>
    <t>计划投资300万元，渠道防渗4公里及附属配套，设计流量0.3-0.7m³/s。</t>
  </si>
  <si>
    <t>经济效益：通过项目实施，预计吸纳当地低收入群众务工≥42人、计划发放劳务报酬规模≥90万元。
社会效益：进一步提升农村基础设施配套，实现乡村宜居宜业。</t>
  </si>
  <si>
    <t>预计吸纳当地低收入群众务工≥42人、计划发放劳务报酬规模≥90万元</t>
  </si>
  <si>
    <t>slx49</t>
  </si>
  <si>
    <t>疏勒县罕南力克镇道路以工代赈项目</t>
  </si>
  <si>
    <t>罕南力克镇11村、12村、13村、14村</t>
  </si>
  <si>
    <t>计划投资360万元，村组道路4公里及附属配套。</t>
  </si>
  <si>
    <t>经济效益：通过项目实施，预计吸纳当地低收入群众务工≥50人、计划发放劳务报酬规模≥108万元。
社会效益：进一步提升农村基础设施配套，实现乡村宜居宜业。</t>
  </si>
  <si>
    <t>预计吸纳当地低收入群众务工≥50人、计划发放劳务报酬规模≥108万元</t>
  </si>
  <si>
    <t>slx50</t>
  </si>
  <si>
    <t>疏勒县阿拉甫乡道路以工代赈项目</t>
  </si>
  <si>
    <t>阿拉甫乡9村</t>
  </si>
  <si>
    <t>计划投资197万元，村组道路建设5公里及附属配套。</t>
  </si>
  <si>
    <t>经济效益：通过项目实施，预计吸纳当地低收入群众务工≥34人、计划发放劳务报酬规模≥60万元。
社会效益：进一步提升农村基础设施配套，实现乡村宜居宜业。</t>
  </si>
  <si>
    <t>预计吸纳当地低收入群众务工≥34人、计划发放劳务报酬规模≥60万元</t>
  </si>
  <si>
    <t>slx51</t>
  </si>
  <si>
    <t>疏勒县阿拉力乡道路以工代赈项目</t>
  </si>
  <si>
    <t>计划投资255万元，村组道路建设4公里及附属配套。</t>
  </si>
  <si>
    <t>经济效益：通过项目实施，预计吸纳当地低收入群众务工≥35人、计划发放劳务报酬规模≥76万元。
社会效益：进一步提升农村基础设施配套，实现乡村宜居宜业。</t>
  </si>
  <si>
    <t>预计吸纳当地低收入群众务工≥35人、计划发放劳务报酬规模≥76万元</t>
  </si>
  <si>
    <t>slx52</t>
  </si>
  <si>
    <t>疏勒县阿拉力乡防渗渠以工代赈项目</t>
  </si>
  <si>
    <t>阿拉力乡3村、4村、5村、6村、10村</t>
  </si>
  <si>
    <t>计划投资390万元，渠道防渗5公里及附属配套，设计流量0.3-0.8m³/s。</t>
  </si>
  <si>
    <t>经济效益：通过项目实施，预计吸纳当地低收入群众务工≥65人、计划发放劳务报酬规模≥117万元。
社会效益：进一步提升农村基础设施配套，实现乡村宜居宜业。</t>
  </si>
  <si>
    <t>预计吸纳当地低收入群众务工≥65人、计划发放劳务报酬规模≥117万元</t>
  </si>
  <si>
    <t>slx53</t>
  </si>
  <si>
    <t>疏勒县牙甫泉镇防渗渠以工代赈项目</t>
  </si>
  <si>
    <t>牙甫泉镇7村、8村、9村</t>
  </si>
  <si>
    <t>计划投资380万元，渠道防渗5.68公里及附属配套，设计流量0.3—0.7m³/s。</t>
  </si>
  <si>
    <t>经济效益：通过项目实施，预计吸纳当地低收入群众务工≥73人、计划发放劳务报酬规模≥78万元。
社会效益：进一步提升农村基础设施配套，实现乡村宜居宜业。</t>
  </si>
  <si>
    <t>预计吸纳当地低收入群众务工≥73人、计划发放劳务报酬规模≥78万元</t>
  </si>
  <si>
    <t>以工代赈资金
（储备）</t>
  </si>
  <si>
    <t>slx54</t>
  </si>
  <si>
    <t>疏勒县艾尔木东乡防渗渠以工代赈项目</t>
  </si>
  <si>
    <t>艾尔木东乡2村、9村</t>
  </si>
  <si>
    <t>计划投资390万元，渠道防渗5公里及附属配套，设计流量0.3-0.7m³/s。</t>
  </si>
  <si>
    <t>经济效益：通过项目实施，预计吸纳当地低收入群众务工≥52人、计划发放劳务报酬规模≥79万元。
社会效益：进一步提升农村基础设施配套，实现乡村宜居宜业。</t>
  </si>
  <si>
    <t>预计吸纳当地低收入群众务工≥52人、计划发放劳务报酬规模≥79万元</t>
  </si>
  <si>
    <t>slx55</t>
  </si>
  <si>
    <t>疏勒县巴合齐乡防渗渠以工代赈项目</t>
  </si>
  <si>
    <t>巴合齐乡2村、3村</t>
  </si>
  <si>
    <t>计划投资360万元，渠道防渗5公里及附属配套，设计流量0.3-0.7m³/s。</t>
  </si>
  <si>
    <t>经济效益：通过项目实施，预计吸纳当地低收入群众务工≥47人、计划发放劳务报酬规模≥74万元。
社会效益：进一步提升农村基础设施配套，实现乡村宜居宜业。</t>
  </si>
  <si>
    <t>预计吸纳当地低收入群众务工≥47人、计划发放劳务报酬规模≥74万元</t>
  </si>
  <si>
    <t>巴合齐乡</t>
  </si>
  <si>
    <t>黄乃源</t>
  </si>
  <si>
    <t>slx56</t>
  </si>
  <si>
    <t>疏勒县塔孜洪乡防渗渠以工代赈项目</t>
  </si>
  <si>
    <t>计划投资200万元，渠道防渗2.5公里及附属配套，设计流量0.2-0.5m³/s。</t>
  </si>
  <si>
    <t>经济效益：通过项目实施，预计吸纳当地低收入群众务工≥35人、计划发放劳务报酬规模≥41万元。
社会效益：进一步提升农村基础设施配套，实现乡村宜居宜业。</t>
  </si>
  <si>
    <t>预计吸纳当地低收入群众务工≥35人、计划发放劳务报酬规模≥41万元</t>
  </si>
  <si>
    <t>slx57</t>
  </si>
  <si>
    <t>疏勒县英阿瓦提乡防渗渠以工代赈项目</t>
  </si>
  <si>
    <t>英阿瓦提乡7村</t>
  </si>
  <si>
    <t>计划投资340万元，渠道防渗4.2公里及附属配套，设计流量0.4-0.8m³/s。</t>
  </si>
  <si>
    <t>经济效益：通过项目实施，预计吸纳当地低收入群众务工≥48人、计划发放劳务报酬规模≥70万元。
社会效益：进一步提升农村基础设施配套，实现乡村宜居宜业。</t>
  </si>
  <si>
    <t>预计吸纳当地低收入群众务工≥48人、计划发放劳务报酬规模≥70万元</t>
  </si>
  <si>
    <t>四</t>
  </si>
  <si>
    <t>易地搬迁后扶</t>
  </si>
  <si>
    <t>slx58</t>
  </si>
  <si>
    <t>易地搬迁安置区公共服务岗位补助项目</t>
  </si>
  <si>
    <t>就业发展工程</t>
  </si>
  <si>
    <t>10个易地搬迁安置区</t>
  </si>
  <si>
    <t>计划投资296.1万元，对疏勒县10个易地搬迁安置点141名公共服务人员按照每人每月1750元的标准进行补助。其中：疏勒镇24名，巴合齐乡14名，英尔力克乡12名，罕南力克镇10名，库木西力克乡10名，塔尕尔其乡14名，牙甫泉镇29名，艾尔木东乡7名，英阿瓦提乡14名，阿拉甫乡7名。</t>
  </si>
  <si>
    <t>经济效益：带动141名脱贫户（含监测对象）增收，每月增收≥1750元。
社会效益：增加农民收入，提升易地搬迁安置区后续发展能力。</t>
  </si>
  <si>
    <t>增加农民收入，提升易地搬迁安置区后续发展能力。</t>
  </si>
  <si>
    <t>发改委</t>
  </si>
  <si>
    <t>宋福红</t>
  </si>
  <si>
    <t>slx59</t>
  </si>
  <si>
    <t>英尔力克乡易地搬迁安置区污水处理改造项目</t>
  </si>
  <si>
    <t>必要基础设施建设</t>
  </si>
  <si>
    <t>英尔力克乡易地搬迁安置区</t>
  </si>
  <si>
    <t>计划投资100万元，在疏勒县英尔力克乡易地搬迁安置区配套排水管2公里、小型污水处理设备1套、新建化粪池30m³、检查井20个等。</t>
  </si>
  <si>
    <t>社会效益：通过项目建设，有效改善项目区生活污水治理能力，扭转项目区污水治理现状。</t>
  </si>
  <si>
    <t>有效改善项目区生活污水治理能力，扭转项目区污水治理现状。</t>
  </si>
  <si>
    <t>slx60</t>
  </si>
  <si>
    <t>库木西力克乡易地搬迁安置区污水处理项目</t>
  </si>
  <si>
    <t>库木西力克乡易地搬迁安置区</t>
  </si>
  <si>
    <t>投资950万元，在疏勒县库木西力克乡易地搬迁安置区及周边配套污水管网、小型污水处理设备、新建化粪池完善各项附属设施设备等。</t>
  </si>
  <si>
    <t>slx61</t>
  </si>
  <si>
    <t>库木西力克乡易地搬迁安置点养殖棚圈建设及周边电路改造项目</t>
  </si>
  <si>
    <t>计划投资315万元，对库木西力克乡易地搬迁安置区农贸市场进行提升，主要包括：新建公共厕所1座80平方米、新建集市1200平方米、地面硬化3500平方米，电路提升及上下水等。</t>
  </si>
  <si>
    <t>社会效益：通过项目建设，有效完善易地搬迁农贸市场基础设施</t>
  </si>
  <si>
    <t>有效完善易地搬迁农贸市场基础设施</t>
  </si>
  <si>
    <t>slx62</t>
  </si>
  <si>
    <t>易地扶贫搬迁债券贴息补助项目</t>
  </si>
  <si>
    <t>易地扶贫搬迁贷款债券贴息补助</t>
  </si>
  <si>
    <t>疏勒县</t>
  </si>
  <si>
    <t>对易地扶贫搬迁政府债券进行贴息，资金213.5万元。</t>
  </si>
  <si>
    <t>社会效益：易地扶贫搬迁政府债券进行贴息，缓解财政压力。</t>
  </si>
  <si>
    <t>易地扶贫搬迁政府债券进行贴息，缓解财政压力。</t>
  </si>
  <si>
    <t>财政局</t>
  </si>
  <si>
    <t>黄柳飞</t>
  </si>
  <si>
    <t>五</t>
  </si>
  <si>
    <t>巩固三保障成果</t>
  </si>
  <si>
    <t>slx63</t>
  </si>
  <si>
    <t>雨露计划补助项目</t>
  </si>
  <si>
    <t>享受“雨露计划+”职业教育补助</t>
  </si>
  <si>
    <t>计划投资1400万元，对6956名疏勒县农村建档立卡脱贫户、监测帮扶对象家庭中有子女接受中、高等职业教育（子女在校学习，并在教育部、人力资源社会保障部高等职业教育学籍管理系统注册正式学籍。中等职业教育包括全日制普通中专、职业高中、技工院校；高等职业教育包括全日制普通大专、高职院校、技师学院等）（后续根据实际情况核算人数），按照每人每年3000元的标准给予助学补助。</t>
  </si>
  <si>
    <t>社会效益：引导和支持农村脱贫户、边缘户家庭新成长劳动力接受职业教育，培养技能型人才、促进稳定就业、提高人口素质、促进经济发展。</t>
  </si>
  <si>
    <t>培养技能型人才、促进稳定就业、提高人口素质、促进经济发展</t>
  </si>
  <si>
    <t>教育局</t>
  </si>
  <si>
    <t>俞江</t>
  </si>
  <si>
    <t>六</t>
  </si>
  <si>
    <t>项目管理费</t>
  </si>
  <si>
    <t>slx64</t>
  </si>
  <si>
    <t>项目管理费项目</t>
  </si>
  <si>
    <t>从中央衔接资金中按照不超过1%的比例据实列支项目管理费，计划从2025年中央衔接资金中提取项目管理费700万元。主要用于项目前期设计、评审等与项目管理相关的开支。</t>
  </si>
  <si>
    <t>有效提高乡村振兴项目管理水平</t>
  </si>
  <si>
    <t>农业农村局</t>
  </si>
  <si>
    <t>赵守康</t>
  </si>
  <si>
    <t>七</t>
  </si>
  <si>
    <t>其他</t>
  </si>
  <si>
    <t>slx65</t>
  </si>
  <si>
    <t>低氟边销茶“送茶入户”项目</t>
  </si>
  <si>
    <t>困难群众饮用低氟茶</t>
  </si>
  <si>
    <t>计划投资50万元，对6735户监测帮扶家庭开展“健康饮茶”“送茶入户”，每户家庭赠送2公斤低氟边销茶。</t>
  </si>
  <si>
    <t>社会效益：做好低氟边销茶推广工作，有助于降低人体内的氟含量，对于预防氟中毒和保护牙齿健康具有积极的作用。</t>
  </si>
  <si>
    <t>有助于降低人体内的氟含量，对于预防氟中毒和保护牙齿健康具有积极的作用。</t>
  </si>
  <si>
    <t>县委统战部</t>
  </si>
  <si>
    <t>牛鑫</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</si>
</sst>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_ "/>
    <numFmt numFmtId="177" formatCode="0.00_);[Red]\(0.00\)"/>
  </numFmts>
  <fonts count="29">
    <font>
      <sz val="11"/>
      <color theme="1"/>
      <name val="宋体"/>
      <charset val="134"/>
      <scheme val="minor"/>
    </font>
    <font>
      <sz val="11"/>
      <name val="宋体"/>
      <charset val="134"/>
      <scheme val="minor"/>
    </font>
    <font>
      <sz val="12"/>
      <name val="宋体"/>
      <charset val="134"/>
      <scheme val="minor"/>
    </font>
    <font>
      <sz val="12"/>
      <name val="黑体"/>
      <charset val="134"/>
    </font>
    <font>
      <b/>
      <sz val="12"/>
      <name val="宋体"/>
      <charset val="134"/>
      <scheme val="minor"/>
    </font>
    <font>
      <sz val="28"/>
      <name val="方正小标宋_GBK"/>
      <charset val="134"/>
    </font>
    <font>
      <sz val="11"/>
      <name val="黑体"/>
      <charset val="134"/>
    </font>
    <font>
      <b/>
      <sz val="12"/>
      <name val="宋体"/>
      <charset val="0"/>
      <scheme val="minor"/>
    </font>
    <font>
      <sz val="9"/>
      <name val="宋体"/>
      <charset val="134"/>
      <scheme val="minor"/>
    </font>
    <font>
      <sz val="12"/>
      <color theme="1"/>
      <name val="宋体"/>
      <charset val="134"/>
      <scheme val="minor"/>
    </font>
    <font>
      <b/>
      <sz val="11"/>
      <color theme="3"/>
      <name val="宋体"/>
      <charset val="134"/>
      <scheme val="minor"/>
    </font>
    <font>
      <sz val="12"/>
      <name val="宋体"/>
      <charset val="134"/>
    </font>
    <font>
      <sz val="11"/>
      <color rgb="FF9C0006"/>
      <name val="宋体"/>
      <charset val="134"/>
      <scheme val="minor"/>
    </font>
    <font>
      <sz val="11"/>
      <color theme="0"/>
      <name val="宋体"/>
      <charset val="134"/>
      <scheme val="minor"/>
    </font>
    <font>
      <sz val="11"/>
      <color rgb="FF3F3F76"/>
      <name val="宋体"/>
      <charset val="134"/>
      <scheme val="minor"/>
    </font>
    <font>
      <sz val="11"/>
      <color rgb="FF006100"/>
      <name val="宋体"/>
      <charset val="134"/>
      <scheme val="minor"/>
    </font>
    <font>
      <b/>
      <sz val="18"/>
      <color theme="3"/>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sz val="11"/>
      <color rgb="FFFA7D00"/>
      <name val="宋体"/>
      <charset val="134"/>
      <scheme val="minor"/>
    </font>
    <font>
      <b/>
      <sz val="15"/>
      <color theme="3"/>
      <name val="宋体"/>
      <charset val="134"/>
      <scheme val="minor"/>
    </font>
    <font>
      <sz val="11"/>
      <color rgb="FFFF0000"/>
      <name val="宋体"/>
      <charset val="134"/>
      <scheme val="minor"/>
    </font>
    <font>
      <i/>
      <sz val="11"/>
      <color rgb="FF7F7F7F"/>
      <name val="宋体"/>
      <charset val="134"/>
      <scheme val="minor"/>
    </font>
    <font>
      <b/>
      <sz val="11"/>
      <color theme="1"/>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s>
  <fills count="35">
    <fill>
      <patternFill patternType="none"/>
    </fill>
    <fill>
      <patternFill patternType="gray125"/>
    </fill>
    <fill>
      <patternFill patternType="solid">
        <fgColor theme="0" tint="-0.15"/>
        <bgColor indexed="64"/>
      </patternFill>
    </fill>
    <fill>
      <patternFill patternType="solid">
        <fgColor rgb="FFFFFF00"/>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4" tint="0.399945066682943"/>
        <bgColor indexed="64"/>
      </patternFill>
    </fill>
    <fill>
      <patternFill patternType="solid">
        <fgColor rgb="FFFFCC99"/>
        <bgColor indexed="64"/>
      </patternFill>
    </fill>
    <fill>
      <patternFill patternType="solid">
        <fgColor theme="4" tint="0.799951170384838"/>
        <bgColor indexed="64"/>
      </patternFill>
    </fill>
    <fill>
      <patternFill patternType="solid">
        <fgColor rgb="FFC6EFCE"/>
        <bgColor indexed="64"/>
      </patternFill>
    </fill>
    <fill>
      <patternFill patternType="solid">
        <fgColor theme="6" tint="0.799951170384838"/>
        <bgColor indexed="64"/>
      </patternFill>
    </fill>
    <fill>
      <patternFill patternType="solid">
        <fgColor theme="8" tint="0.399945066682943"/>
        <bgColor indexed="64"/>
      </patternFill>
    </fill>
    <fill>
      <patternFill patternType="solid">
        <fgColor theme="6"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rgb="FFFFFFCC"/>
        <bgColor indexed="64"/>
      </patternFill>
    </fill>
    <fill>
      <patternFill patternType="solid">
        <fgColor theme="9" tint="0.399945066682943"/>
        <bgColor indexed="64"/>
      </patternFill>
    </fill>
    <fill>
      <patternFill patternType="solid">
        <fgColor rgb="FFFFEB9C"/>
        <bgColor indexed="64"/>
      </patternFill>
    </fill>
    <fill>
      <patternFill patternType="solid">
        <fgColor theme="5" tint="0.399945066682943"/>
        <bgColor indexed="64"/>
      </patternFill>
    </fill>
    <fill>
      <patternFill patternType="solid">
        <fgColor theme="8" tint="0.599993896298105"/>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theme="7" tint="0.399945066682943"/>
        <bgColor indexed="64"/>
      </patternFill>
    </fill>
    <fill>
      <patternFill patternType="solid">
        <fgColor theme="5"/>
        <bgColor indexed="64"/>
      </patternFill>
    </fill>
    <fill>
      <patternFill patternType="solid">
        <fgColor rgb="FFF2F2F2"/>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51170384838"/>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7" tint="0.599993896298105"/>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pplyBorder="0">
      <alignment vertical="center"/>
    </xf>
    <xf numFmtId="42" fontId="0" fillId="0" borderId="0" applyFont="0" applyFill="0" applyBorder="0" applyAlignment="0" applyProtection="0">
      <alignment vertical="center"/>
    </xf>
    <xf numFmtId="0" fontId="0" fillId="11" borderId="0" applyNumberFormat="0" applyBorder="0" applyAlignment="0" applyProtection="0">
      <alignment vertical="center"/>
    </xf>
    <xf numFmtId="0" fontId="14" fillId="8"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5" borderId="0" applyNumberFormat="0" applyBorder="0" applyAlignment="0" applyProtection="0">
      <alignment vertical="center"/>
    </xf>
    <xf numFmtId="0" fontId="12" fillId="6" borderId="0" applyNumberFormat="0" applyBorder="0" applyAlignment="0" applyProtection="0">
      <alignment vertical="center"/>
    </xf>
    <xf numFmtId="43" fontId="0" fillId="0" borderId="0" applyFont="0" applyFill="0" applyBorder="0" applyAlignment="0" applyProtection="0">
      <alignment vertical="center"/>
    </xf>
    <xf numFmtId="0" fontId="13" fillId="13" borderId="0" applyNumberFormat="0" applyBorder="0" applyAlignment="0" applyProtection="0">
      <alignment vertical="center"/>
    </xf>
    <xf numFmtId="0" fontId="17" fillId="0" borderId="0" applyNumberFormat="0" applyFill="0" applyBorder="0" applyAlignment="0" applyProtection="0">
      <alignment vertical="center"/>
    </xf>
    <xf numFmtId="0" fontId="11" fillId="0" borderId="0" applyBorder="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6" borderId="13" applyNumberFormat="0" applyFont="0" applyAlignment="0" applyProtection="0">
      <alignment vertical="center"/>
    </xf>
    <xf numFmtId="0" fontId="13" fillId="19" borderId="0" applyNumberFormat="0" applyBorder="0" applyAlignment="0" applyProtection="0">
      <alignment vertical="center"/>
    </xf>
    <xf numFmtId="0" fontId="1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15" applyNumberFormat="0" applyFill="0" applyAlignment="0" applyProtection="0">
      <alignment vertical="center"/>
    </xf>
    <xf numFmtId="0" fontId="25" fillId="0" borderId="15" applyNumberFormat="0" applyFill="0" applyAlignment="0" applyProtection="0">
      <alignment vertical="center"/>
    </xf>
    <xf numFmtId="0" fontId="13" fillId="7" borderId="0" applyNumberFormat="0" applyBorder="0" applyAlignment="0" applyProtection="0">
      <alignment vertical="center"/>
    </xf>
    <xf numFmtId="0" fontId="10" fillId="0" borderId="12" applyNumberFormat="0" applyFill="0" applyAlignment="0" applyProtection="0">
      <alignment vertical="center"/>
    </xf>
    <xf numFmtId="0" fontId="13" fillId="25" borderId="0" applyNumberFormat="0" applyBorder="0" applyAlignment="0" applyProtection="0">
      <alignment vertical="center"/>
    </xf>
    <xf numFmtId="0" fontId="26" fillId="27" borderId="17" applyNumberFormat="0" applyAlignment="0" applyProtection="0">
      <alignment vertical="center"/>
    </xf>
    <xf numFmtId="0" fontId="27" fillId="27" borderId="11" applyNumberFormat="0" applyAlignment="0" applyProtection="0">
      <alignment vertical="center"/>
    </xf>
    <xf numFmtId="0" fontId="28" fillId="30" borderId="18" applyNumberFormat="0" applyAlignment="0" applyProtection="0">
      <alignment vertical="center"/>
    </xf>
    <xf numFmtId="0" fontId="0" fillId="32" borderId="0" applyNumberFormat="0" applyBorder="0" applyAlignment="0" applyProtection="0">
      <alignment vertical="center"/>
    </xf>
    <xf numFmtId="0" fontId="13" fillId="26" borderId="0" applyNumberFormat="0" applyBorder="0" applyAlignment="0" applyProtection="0">
      <alignment vertical="center"/>
    </xf>
    <xf numFmtId="0" fontId="20" fillId="0" borderId="14" applyNumberFormat="0" applyFill="0" applyAlignment="0" applyProtection="0">
      <alignment vertical="center"/>
    </xf>
    <xf numFmtId="0" fontId="24" fillId="0" borderId="16" applyNumberFormat="0" applyFill="0" applyAlignment="0" applyProtection="0">
      <alignment vertical="center"/>
    </xf>
    <xf numFmtId="0" fontId="15" fillId="10" borderId="0" applyNumberFormat="0" applyBorder="0" applyAlignment="0" applyProtection="0">
      <alignment vertical="center"/>
    </xf>
    <xf numFmtId="0" fontId="11" fillId="0" borderId="0" applyBorder="0">
      <alignment vertical="center"/>
    </xf>
    <xf numFmtId="0" fontId="19" fillId="18" borderId="0" applyNumberFormat="0" applyBorder="0" applyAlignment="0" applyProtection="0">
      <alignment vertical="center"/>
    </xf>
    <xf numFmtId="0" fontId="0" fillId="15" borderId="0" applyNumberFormat="0" applyBorder="0" applyAlignment="0" applyProtection="0">
      <alignment vertical="center"/>
    </xf>
    <xf numFmtId="0" fontId="13" fillId="24" borderId="0" applyNumberFormat="0" applyBorder="0" applyAlignment="0" applyProtection="0">
      <alignment vertical="center"/>
    </xf>
    <xf numFmtId="0" fontId="0" fillId="9" borderId="0" applyNumberFormat="0" applyBorder="0" applyAlignment="0" applyProtection="0">
      <alignment vertical="center"/>
    </xf>
    <xf numFmtId="0" fontId="0" fillId="4"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13" fillId="23" borderId="0" applyNumberFormat="0" applyBorder="0" applyAlignment="0" applyProtection="0">
      <alignment vertical="center"/>
    </xf>
    <xf numFmtId="0" fontId="13" fillId="22" borderId="0" applyNumberFormat="0" applyBorder="0" applyAlignment="0" applyProtection="0">
      <alignment vertical="center"/>
    </xf>
    <xf numFmtId="0" fontId="0" fillId="31" borderId="0" applyNumberFormat="0" applyBorder="0" applyAlignment="0" applyProtection="0">
      <alignment vertical="center"/>
    </xf>
    <xf numFmtId="0" fontId="0" fillId="34" borderId="0" applyNumberFormat="0" applyBorder="0" applyAlignment="0" applyProtection="0">
      <alignment vertical="center"/>
    </xf>
    <xf numFmtId="0" fontId="13" fillId="14" borderId="0" applyNumberFormat="0" applyBorder="0" applyAlignment="0" applyProtection="0">
      <alignment vertical="center"/>
    </xf>
    <xf numFmtId="0" fontId="0" fillId="20" borderId="0" applyNumberFormat="0" applyBorder="0" applyAlignment="0" applyProtection="0">
      <alignment vertical="center"/>
    </xf>
    <xf numFmtId="0" fontId="13" fillId="12" borderId="0" applyNumberFormat="0" applyBorder="0" applyAlignment="0" applyProtection="0">
      <alignment vertical="center"/>
    </xf>
    <xf numFmtId="0" fontId="13" fillId="21" borderId="0" applyNumberFormat="0" applyBorder="0" applyAlignment="0" applyProtection="0">
      <alignment vertical="center"/>
    </xf>
    <xf numFmtId="0" fontId="0" fillId="33" borderId="0" applyNumberFormat="0" applyBorder="0" applyAlignment="0" applyProtection="0">
      <alignment vertical="center"/>
    </xf>
    <xf numFmtId="0" fontId="13" fillId="17" borderId="0" applyNumberFormat="0" applyBorder="0" applyAlignment="0" applyProtection="0">
      <alignment vertical="center"/>
    </xf>
    <xf numFmtId="0" fontId="0" fillId="0" borderId="0" applyBorder="0">
      <alignment vertical="center"/>
    </xf>
  </cellStyleXfs>
  <cellXfs count="60">
    <xf numFmtId="0" fontId="0" fillId="0" borderId="0" xfId="0">
      <alignment vertical="center"/>
    </xf>
    <xf numFmtId="0" fontId="1" fillId="0" borderId="0" xfId="0" applyNumberFormat="1" applyFont="1" applyAlignment="1">
      <alignment horizontal="center" vertical="center" wrapText="1"/>
    </xf>
    <xf numFmtId="0" fontId="2"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4" fillId="0" borderId="0" xfId="0" applyNumberFormat="1" applyFont="1" applyFill="1" applyAlignment="1">
      <alignment horizontal="center" vertical="center" wrapText="1"/>
    </xf>
    <xf numFmtId="177" fontId="1" fillId="0" borderId="0" xfId="0" applyNumberFormat="1" applyFont="1" applyAlignment="1">
      <alignment horizontal="center" vertical="center" wrapText="1"/>
    </xf>
    <xf numFmtId="0" fontId="1" fillId="0" borderId="0" xfId="0" applyNumberFormat="1" applyFont="1" applyAlignment="1">
      <alignment horizontal="left" vertical="center" wrapText="1"/>
    </xf>
    <xf numFmtId="10" fontId="1" fillId="0" borderId="0" xfId="0" applyNumberFormat="1" applyFont="1" applyAlignment="1">
      <alignment horizontal="center" vertical="center" wrapText="1"/>
    </xf>
    <xf numFmtId="0" fontId="5" fillId="0" borderId="0" xfId="0" applyNumberFormat="1" applyFont="1" applyAlignment="1" applyProtection="1">
      <alignment horizontal="center" vertical="center" wrapText="1"/>
      <protection locked="0"/>
    </xf>
    <xf numFmtId="0" fontId="4" fillId="0" borderId="0" xfId="0" applyNumberFormat="1" applyFont="1" applyAlignment="1" applyProtection="1">
      <alignment horizontal="left" vertical="center" wrapText="1"/>
      <protection locked="0"/>
    </xf>
    <xf numFmtId="0" fontId="2" fillId="0" borderId="0" xfId="0" applyNumberFormat="1" applyFont="1" applyAlignment="1" applyProtection="1">
      <alignment horizontal="center" vertical="center" wrapText="1"/>
      <protection locked="0"/>
    </xf>
    <xf numFmtId="0" fontId="3"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6" fillId="0" borderId="3" xfId="0" applyNumberFormat="1" applyFont="1" applyBorder="1" applyAlignment="1">
      <alignment horizontal="center" vertical="center" wrapText="1"/>
    </xf>
    <xf numFmtId="0" fontId="4" fillId="2"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4" xfId="0" applyNumberFormat="1" applyFont="1" applyFill="1" applyBorder="1" applyAlignment="1">
      <alignment horizontal="center" vertical="center" wrapText="1"/>
    </xf>
    <xf numFmtId="0" fontId="8" fillId="0" borderId="4"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177" fontId="2" fillId="0" borderId="0" xfId="0" applyNumberFormat="1" applyFont="1" applyAlignment="1" applyProtection="1">
      <alignment horizontal="center" vertical="center" wrapText="1"/>
      <protection locked="0"/>
    </xf>
    <xf numFmtId="177" fontId="3" fillId="0" borderId="1" xfId="0" applyNumberFormat="1" applyFont="1" applyBorder="1" applyAlignment="1">
      <alignment horizontal="center" vertical="center" wrapText="1"/>
    </xf>
    <xf numFmtId="177" fontId="3" fillId="0" borderId="5" xfId="0" applyNumberFormat="1" applyFont="1" applyBorder="1" applyAlignment="1">
      <alignment horizontal="center" vertical="center" wrapText="1"/>
    </xf>
    <xf numFmtId="177" fontId="3" fillId="0" borderId="7" xfId="0" applyNumberFormat="1" applyFont="1" applyBorder="1" applyAlignment="1">
      <alignment horizontal="center" vertical="center" wrapText="1"/>
    </xf>
    <xf numFmtId="177" fontId="3" fillId="0" borderId="2" xfId="0" applyNumberFormat="1" applyFont="1" applyBorder="1" applyAlignment="1">
      <alignment horizontal="center" vertical="center" wrapText="1"/>
    </xf>
    <xf numFmtId="177" fontId="3" fillId="0" borderId="4" xfId="0" applyNumberFormat="1" applyFont="1" applyBorder="1" applyAlignment="1">
      <alignment horizontal="center" vertical="center" wrapText="1"/>
    </xf>
    <xf numFmtId="177" fontId="3" fillId="0" borderId="6" xfId="0" applyNumberFormat="1" applyFont="1" applyBorder="1" applyAlignment="1">
      <alignment horizontal="center" vertical="center" wrapText="1"/>
    </xf>
    <xf numFmtId="177" fontId="3" fillId="0" borderId="3" xfId="0" applyNumberFormat="1" applyFont="1" applyBorder="1" applyAlignment="1">
      <alignment horizontal="center" vertical="center" wrapText="1"/>
    </xf>
    <xf numFmtId="10" fontId="7" fillId="2" borderId="4" xfId="0" applyNumberFormat="1" applyFont="1" applyFill="1" applyBorder="1" applyAlignment="1">
      <alignment horizontal="left" vertical="center" wrapText="1"/>
    </xf>
    <xf numFmtId="177" fontId="7" fillId="2" borderId="4" xfId="0" applyNumberFormat="1" applyFont="1" applyFill="1" applyBorder="1" applyAlignment="1">
      <alignment horizontal="center" vertical="center" wrapText="1"/>
    </xf>
    <xf numFmtId="0" fontId="2" fillId="0" borderId="4" xfId="0" applyNumberFormat="1" applyFont="1" applyBorder="1" applyAlignment="1">
      <alignment horizontal="left" vertical="center" wrapText="1"/>
    </xf>
    <xf numFmtId="177" fontId="2" fillId="0" borderId="4" xfId="0" applyNumberFormat="1" applyFont="1" applyBorder="1" applyAlignment="1">
      <alignment horizontal="center" vertical="center" wrapText="1"/>
    </xf>
    <xf numFmtId="0" fontId="2" fillId="0" borderId="4" xfId="0" applyNumberFormat="1" applyFont="1" applyFill="1" applyBorder="1" applyAlignment="1">
      <alignment horizontal="left" vertical="center" wrapText="1"/>
    </xf>
    <xf numFmtId="0" fontId="5" fillId="0" borderId="0" xfId="0" applyNumberFormat="1" applyFont="1" applyAlignment="1" applyProtection="1">
      <alignment horizontal="left" vertical="center" wrapText="1"/>
      <protection locked="0"/>
    </xf>
    <xf numFmtId="177" fontId="3" fillId="0" borderId="8" xfId="0" applyNumberFormat="1" applyFont="1" applyBorder="1" applyAlignment="1">
      <alignment horizontal="center" vertical="center" wrapText="1"/>
    </xf>
    <xf numFmtId="177" fontId="3" fillId="0" borderId="9" xfId="0" applyNumberFormat="1" applyFont="1" applyBorder="1" applyAlignment="1">
      <alignment horizontal="center" vertical="center" wrapText="1"/>
    </xf>
    <xf numFmtId="177" fontId="3" fillId="0" borderId="10" xfId="0" applyNumberFormat="1" applyFont="1" applyBorder="1" applyAlignment="1">
      <alignment horizontal="center" vertical="center" wrapText="1"/>
    </xf>
    <xf numFmtId="0" fontId="7" fillId="2" borderId="4" xfId="0" applyFont="1" applyFill="1" applyBorder="1" applyAlignment="1">
      <alignment horizontal="left" vertical="center" wrapText="1"/>
    </xf>
    <xf numFmtId="176" fontId="7" fillId="2" borderId="4" xfId="0" applyNumberFormat="1" applyFont="1" applyFill="1" applyBorder="1" applyAlignment="1">
      <alignment horizontal="center" vertical="center" wrapText="1"/>
    </xf>
    <xf numFmtId="0" fontId="9" fillId="0" borderId="4" xfId="0" applyFont="1" applyBorder="1" applyAlignment="1">
      <alignment horizontal="left" vertical="center" wrapText="1"/>
    </xf>
    <xf numFmtId="10" fontId="5" fillId="0" borderId="0" xfId="0" applyNumberFormat="1" applyFont="1" applyAlignment="1" applyProtection="1">
      <alignment horizontal="center" vertical="center" wrapText="1"/>
      <protection locked="0"/>
    </xf>
    <xf numFmtId="0" fontId="4" fillId="0" borderId="0" xfId="0" applyNumberFormat="1" applyFont="1" applyAlignment="1" applyProtection="1">
      <alignment horizontal="center" vertical="center" wrapText="1"/>
      <protection locked="0"/>
    </xf>
    <xf numFmtId="10" fontId="4" fillId="0" borderId="0" xfId="0" applyNumberFormat="1" applyFont="1" applyAlignment="1" applyProtection="1">
      <alignment horizontal="center" vertical="center" wrapText="1"/>
      <protection locked="0"/>
    </xf>
    <xf numFmtId="10" fontId="3" fillId="0" borderId="1" xfId="0" applyNumberFormat="1" applyFont="1" applyBorder="1" applyAlignment="1">
      <alignment horizontal="center" vertical="center" wrapText="1"/>
    </xf>
    <xf numFmtId="10" fontId="3" fillId="0" borderId="2" xfId="0" applyNumberFormat="1" applyFont="1" applyBorder="1" applyAlignment="1">
      <alignment horizontal="center" vertical="center" wrapText="1"/>
    </xf>
    <xf numFmtId="10" fontId="3" fillId="0" borderId="3" xfId="0" applyNumberFormat="1" applyFont="1" applyBorder="1" applyAlignment="1">
      <alignment horizontal="center" vertical="center" wrapText="1"/>
    </xf>
    <xf numFmtId="10" fontId="7" fillId="2" borderId="4" xfId="0" applyNumberFormat="1" applyFont="1" applyFill="1" applyBorder="1" applyAlignment="1">
      <alignment horizontal="center" vertical="center" wrapText="1"/>
    </xf>
    <xf numFmtId="0" fontId="4" fillId="0" borderId="0" xfId="0" applyNumberFormat="1" applyFont="1" applyAlignment="1">
      <alignment horizontal="center" vertical="center" wrapText="1"/>
    </xf>
    <xf numFmtId="10" fontId="2" fillId="0" borderId="4" xfId="0" applyNumberFormat="1" applyFont="1" applyBorder="1" applyAlignment="1">
      <alignment horizontal="center" vertical="center" wrapText="1"/>
    </xf>
    <xf numFmtId="0" fontId="1" fillId="3" borderId="0" xfId="0" applyNumberFormat="1" applyFont="1" applyFill="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s>
  <dxfs count="10">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1" defaultTableStyle="TableStyleMedium2" defaultPivotStyle="PivotStylePreset2_Accent1">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00D9D9D9"/>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80"/>
  <sheetViews>
    <sheetView tabSelected="1" view="pageBreakPreview" zoomScale="85" zoomScaleNormal="55" zoomScaleSheetLayoutView="85" workbookViewId="0">
      <pane ySplit="7" topLeftCell="A67" activePane="bottomLeft" state="frozen"/>
      <selection/>
      <selection pane="bottomLeft" activeCell="I67" sqref="I67"/>
    </sheetView>
  </sheetViews>
  <sheetFormatPr defaultColWidth="9.64166666666667" defaultRowHeight="13.5"/>
  <cols>
    <col min="1" max="1" width="4.13333333333333" style="1" customWidth="1"/>
    <col min="2" max="2" width="7.49166666666667" style="1" customWidth="1"/>
    <col min="3" max="3" width="14.9416666666667" style="1" customWidth="1"/>
    <col min="4" max="4" width="5.63333333333333" style="1" customWidth="1"/>
    <col min="5" max="5" width="7.63333333333333" style="1" customWidth="1"/>
    <col min="6" max="6" width="5.63333333333333" style="1" customWidth="1"/>
    <col min="7" max="7" width="11.1" style="1" customWidth="1"/>
    <col min="8" max="8" width="26.8583333333333" style="1" customWidth="1"/>
    <col min="9" max="9" width="86.6583333333333" style="1" customWidth="1"/>
    <col min="10" max="10" width="12.925" style="5" customWidth="1"/>
    <col min="11" max="11" width="12.2666666666667" style="5" customWidth="1"/>
    <col min="12" max="13" width="12.4916666666667" style="5" customWidth="1"/>
    <col min="14" max="14" width="10.9" style="5" customWidth="1"/>
    <col min="15" max="15" width="11.425" style="5" customWidth="1"/>
    <col min="16" max="18" width="7.63333333333333" style="5" customWidth="1"/>
    <col min="19" max="20" width="10.1333333333333" style="5" customWidth="1"/>
    <col min="21" max="21" width="9.1" style="5" customWidth="1"/>
    <col min="22" max="22" width="35" style="6" customWidth="1"/>
    <col min="23" max="23" width="21.6666666666667" style="6" customWidth="1"/>
    <col min="24" max="24" width="10.6916666666667" style="1" customWidth="1"/>
    <col min="25" max="25" width="8.63333333333333" style="1" customWidth="1"/>
    <col min="26" max="26" width="8.08333333333333" style="7" customWidth="1"/>
    <col min="27" max="16378" width="7" style="1" customWidth="1"/>
    <col min="16379" max="16381" width="7" style="1"/>
    <col min="16382" max="16384" width="9.64166666666667" style="1"/>
  </cols>
  <sheetData>
    <row r="1" s="1" customFormat="1" ht="35" customHeight="1" spans="1:26">
      <c r="A1" s="8" t="s">
        <v>0</v>
      </c>
      <c r="B1" s="8"/>
      <c r="C1" s="8"/>
      <c r="D1" s="8"/>
      <c r="E1" s="8"/>
      <c r="F1" s="8"/>
      <c r="G1" s="8"/>
      <c r="H1" s="8"/>
      <c r="I1" s="8"/>
      <c r="J1" s="29"/>
      <c r="K1" s="29"/>
      <c r="L1" s="29"/>
      <c r="M1" s="29"/>
      <c r="N1" s="29"/>
      <c r="O1" s="29"/>
      <c r="P1" s="29"/>
      <c r="Q1" s="29"/>
      <c r="R1" s="29"/>
      <c r="S1" s="29"/>
      <c r="T1" s="29"/>
      <c r="U1" s="29"/>
      <c r="V1" s="43"/>
      <c r="W1" s="43"/>
      <c r="X1" s="8"/>
      <c r="Y1" s="8"/>
      <c r="Z1" s="50"/>
    </row>
    <row r="2" s="2" customFormat="1" ht="20" customHeight="1" spans="1:26">
      <c r="A2" s="9" t="s">
        <v>1</v>
      </c>
      <c r="B2" s="9"/>
      <c r="C2" s="9"/>
      <c r="D2" s="9"/>
      <c r="E2" s="9"/>
      <c r="F2" s="10"/>
      <c r="G2" s="10"/>
      <c r="H2" s="10"/>
      <c r="I2" s="10"/>
      <c r="J2" s="30"/>
      <c r="K2" s="30"/>
      <c r="L2" s="30"/>
      <c r="M2" s="30"/>
      <c r="N2" s="30"/>
      <c r="O2" s="30"/>
      <c r="P2" s="30"/>
      <c r="Q2" s="30"/>
      <c r="R2" s="30"/>
      <c r="S2" s="30"/>
      <c r="T2" s="30"/>
      <c r="U2" s="30"/>
      <c r="V2" s="9"/>
      <c r="W2" s="9"/>
      <c r="X2" s="10"/>
      <c r="Y2" s="51"/>
      <c r="Z2" s="52"/>
    </row>
    <row r="3" s="3" customFormat="1" ht="25" customHeight="1" spans="1:26">
      <c r="A3" s="11" t="s">
        <v>2</v>
      </c>
      <c r="B3" s="11" t="s">
        <v>3</v>
      </c>
      <c r="C3" s="11" t="s">
        <v>4</v>
      </c>
      <c r="D3" s="12" t="s">
        <v>5</v>
      </c>
      <c r="E3" s="11" t="s">
        <v>6</v>
      </c>
      <c r="F3" s="11" t="s">
        <v>7</v>
      </c>
      <c r="G3" s="11" t="s">
        <v>8</v>
      </c>
      <c r="H3" s="11" t="s">
        <v>9</v>
      </c>
      <c r="I3" s="11" t="s">
        <v>10</v>
      </c>
      <c r="J3" s="31" t="s">
        <v>11</v>
      </c>
      <c r="K3" s="32" t="s">
        <v>12</v>
      </c>
      <c r="L3" s="33"/>
      <c r="M3" s="33"/>
      <c r="N3" s="33"/>
      <c r="O3" s="33"/>
      <c r="P3" s="33"/>
      <c r="Q3" s="33"/>
      <c r="R3" s="33"/>
      <c r="S3" s="33"/>
      <c r="T3" s="33"/>
      <c r="U3" s="33"/>
      <c r="V3" s="11" t="s">
        <v>13</v>
      </c>
      <c r="W3" s="11" t="s">
        <v>14</v>
      </c>
      <c r="X3" s="11" t="s">
        <v>15</v>
      </c>
      <c r="Y3" s="11" t="s">
        <v>16</v>
      </c>
      <c r="Z3" s="53" t="s">
        <v>17</v>
      </c>
    </row>
    <row r="4" s="3" customFormat="1" ht="25" customHeight="1" spans="1:26">
      <c r="A4" s="13"/>
      <c r="B4" s="13"/>
      <c r="C4" s="13"/>
      <c r="D4" s="14"/>
      <c r="E4" s="13"/>
      <c r="F4" s="13"/>
      <c r="G4" s="13"/>
      <c r="H4" s="13"/>
      <c r="I4" s="13"/>
      <c r="J4" s="34"/>
      <c r="K4" s="35" t="s">
        <v>18</v>
      </c>
      <c r="L4" s="35"/>
      <c r="M4" s="35"/>
      <c r="N4" s="35"/>
      <c r="O4" s="35"/>
      <c r="P4" s="35"/>
      <c r="Q4" s="35"/>
      <c r="R4" s="35"/>
      <c r="S4" s="31" t="s">
        <v>19</v>
      </c>
      <c r="T4" s="31" t="s">
        <v>20</v>
      </c>
      <c r="U4" s="44" t="s">
        <v>21</v>
      </c>
      <c r="V4" s="13"/>
      <c r="W4" s="13"/>
      <c r="X4" s="13"/>
      <c r="Y4" s="13"/>
      <c r="Z4" s="54"/>
    </row>
    <row r="5" s="3" customFormat="1" ht="31" customHeight="1" spans="1:26">
      <c r="A5" s="13"/>
      <c r="B5" s="13"/>
      <c r="C5" s="13"/>
      <c r="D5" s="14"/>
      <c r="E5" s="13"/>
      <c r="F5" s="13"/>
      <c r="G5" s="13"/>
      <c r="H5" s="13"/>
      <c r="I5" s="13"/>
      <c r="J5" s="34"/>
      <c r="K5" s="31" t="s">
        <v>22</v>
      </c>
      <c r="L5" s="32" t="s">
        <v>23</v>
      </c>
      <c r="M5" s="36"/>
      <c r="N5" s="31" t="s">
        <v>24</v>
      </c>
      <c r="O5" s="31" t="s">
        <v>25</v>
      </c>
      <c r="P5" s="31" t="s">
        <v>26</v>
      </c>
      <c r="Q5" s="31" t="s">
        <v>27</v>
      </c>
      <c r="R5" s="31" t="s">
        <v>28</v>
      </c>
      <c r="S5" s="34"/>
      <c r="T5" s="34"/>
      <c r="U5" s="45"/>
      <c r="V5" s="13"/>
      <c r="W5" s="13"/>
      <c r="X5" s="13"/>
      <c r="Y5" s="13"/>
      <c r="Z5" s="54"/>
    </row>
    <row r="6" s="3" customFormat="1" ht="21" customHeight="1" spans="1:26">
      <c r="A6" s="15"/>
      <c r="B6" s="15"/>
      <c r="C6" s="15"/>
      <c r="D6" s="16"/>
      <c r="E6" s="15"/>
      <c r="F6" s="15"/>
      <c r="G6" s="15"/>
      <c r="H6" s="15"/>
      <c r="I6" s="15"/>
      <c r="J6" s="37"/>
      <c r="K6" s="37"/>
      <c r="L6" s="35" t="s">
        <v>29</v>
      </c>
      <c r="M6" s="35" t="s">
        <v>30</v>
      </c>
      <c r="N6" s="37"/>
      <c r="O6" s="37"/>
      <c r="P6" s="37"/>
      <c r="Q6" s="37"/>
      <c r="R6" s="37"/>
      <c r="S6" s="37"/>
      <c r="T6" s="37"/>
      <c r="U6" s="46"/>
      <c r="V6" s="15"/>
      <c r="W6" s="15"/>
      <c r="X6" s="15"/>
      <c r="Y6" s="15"/>
      <c r="Z6" s="55"/>
    </row>
    <row r="7" s="4" customFormat="1" ht="25" customHeight="1" spans="1:255">
      <c r="A7" s="17" t="s">
        <v>31</v>
      </c>
      <c r="B7" s="18"/>
      <c r="C7" s="18"/>
      <c r="D7" s="18"/>
      <c r="E7" s="18"/>
      <c r="F7" s="18"/>
      <c r="G7" s="18"/>
      <c r="H7" s="18"/>
      <c r="I7" s="38"/>
      <c r="J7" s="39">
        <f t="shared" ref="J7:W7" si="0">J8+J45+J49+J68+J74+J76+J78</f>
        <v>66991.835</v>
      </c>
      <c r="K7" s="39">
        <f t="shared" si="0"/>
        <v>66991.835</v>
      </c>
      <c r="L7" s="39">
        <f t="shared" si="0"/>
        <v>51764.835</v>
      </c>
      <c r="M7" s="39">
        <f t="shared" si="0"/>
        <v>9980</v>
      </c>
      <c r="N7" s="39">
        <f t="shared" si="0"/>
        <v>3697</v>
      </c>
      <c r="O7" s="39">
        <f t="shared" si="0"/>
        <v>1550</v>
      </c>
      <c r="P7" s="39">
        <f t="shared" si="0"/>
        <v>0</v>
      </c>
      <c r="Q7" s="39">
        <f t="shared" si="0"/>
        <v>0</v>
      </c>
      <c r="R7" s="39">
        <f t="shared" si="0"/>
        <v>0</v>
      </c>
      <c r="S7" s="39">
        <f t="shared" si="0"/>
        <v>0</v>
      </c>
      <c r="T7" s="39">
        <f t="shared" si="0"/>
        <v>0</v>
      </c>
      <c r="U7" s="39">
        <f t="shared" si="0"/>
        <v>0</v>
      </c>
      <c r="V7" s="47"/>
      <c r="W7" s="47"/>
      <c r="X7" s="48"/>
      <c r="Y7" s="48"/>
      <c r="Z7" s="56"/>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7"/>
      <c r="CH7" s="57"/>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7"/>
      <c r="FN7" s="57"/>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7"/>
      <c r="IT7" s="57"/>
      <c r="IU7" s="57"/>
    </row>
    <row r="8" s="4" customFormat="1" ht="25" customHeight="1" spans="1:255">
      <c r="A8" s="19" t="s">
        <v>32</v>
      </c>
      <c r="B8" s="20"/>
      <c r="C8" s="21" t="s">
        <v>33</v>
      </c>
      <c r="D8" s="22"/>
      <c r="E8" s="23"/>
      <c r="F8" s="18"/>
      <c r="G8" s="18"/>
      <c r="H8" s="18"/>
      <c r="I8" s="38"/>
      <c r="J8" s="39">
        <f>SUM(J9:J44)</f>
        <v>42868.365</v>
      </c>
      <c r="K8" s="39">
        <f t="shared" ref="K8:W8" si="1">SUM(K9:K44)</f>
        <v>42868.365</v>
      </c>
      <c r="L8" s="39">
        <f t="shared" si="1"/>
        <v>31588.365</v>
      </c>
      <c r="M8" s="39">
        <f t="shared" si="1"/>
        <v>9780</v>
      </c>
      <c r="N8" s="39">
        <f t="shared" si="1"/>
        <v>0</v>
      </c>
      <c r="O8" s="39">
        <f t="shared" si="1"/>
        <v>1500</v>
      </c>
      <c r="P8" s="39">
        <f t="shared" si="1"/>
        <v>0</v>
      </c>
      <c r="Q8" s="39">
        <f t="shared" si="1"/>
        <v>0</v>
      </c>
      <c r="R8" s="39">
        <f t="shared" si="1"/>
        <v>0</v>
      </c>
      <c r="S8" s="39">
        <f t="shared" si="1"/>
        <v>0</v>
      </c>
      <c r="T8" s="39">
        <f t="shared" si="1"/>
        <v>0</v>
      </c>
      <c r="U8" s="39">
        <f t="shared" si="1"/>
        <v>0</v>
      </c>
      <c r="V8" s="47"/>
      <c r="W8" s="47"/>
      <c r="X8" s="48"/>
      <c r="Y8" s="48"/>
      <c r="Z8" s="56">
        <f>J8/J7</f>
        <v>0.639904325654015</v>
      </c>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c r="BZ8" s="57"/>
      <c r="CA8" s="57"/>
      <c r="CB8" s="57"/>
      <c r="CC8" s="57"/>
      <c r="CD8" s="57"/>
      <c r="CE8" s="57"/>
      <c r="CF8" s="57"/>
      <c r="CG8" s="57"/>
      <c r="CH8" s="57"/>
      <c r="CI8" s="57"/>
      <c r="CJ8" s="57"/>
      <c r="CK8" s="57"/>
      <c r="CL8" s="57"/>
      <c r="CM8" s="57"/>
      <c r="CN8" s="57"/>
      <c r="CO8" s="57"/>
      <c r="CP8" s="57"/>
      <c r="CQ8" s="57"/>
      <c r="CR8" s="57"/>
      <c r="CS8" s="57"/>
      <c r="CT8" s="57"/>
      <c r="CU8" s="57"/>
      <c r="CV8" s="57"/>
      <c r="CW8" s="57"/>
      <c r="CX8" s="57"/>
      <c r="CY8" s="57"/>
      <c r="CZ8" s="57"/>
      <c r="DA8" s="57"/>
      <c r="DB8" s="57"/>
      <c r="DC8" s="57"/>
      <c r="DD8" s="57"/>
      <c r="DE8" s="57"/>
      <c r="DF8" s="57"/>
      <c r="DG8" s="57"/>
      <c r="DH8" s="57"/>
      <c r="DI8" s="57"/>
      <c r="DJ8" s="57"/>
      <c r="DK8" s="57"/>
      <c r="DL8" s="57"/>
      <c r="DM8" s="57"/>
      <c r="DN8" s="57"/>
      <c r="DO8" s="57"/>
      <c r="DP8" s="57"/>
      <c r="DQ8" s="57"/>
      <c r="DR8" s="57"/>
      <c r="DS8" s="57"/>
      <c r="DT8" s="57"/>
      <c r="DU8" s="57"/>
      <c r="DV8" s="57"/>
      <c r="DW8" s="57"/>
      <c r="DX8" s="57"/>
      <c r="DY8" s="57"/>
      <c r="DZ8" s="57"/>
      <c r="EA8" s="57"/>
      <c r="EB8" s="57"/>
      <c r="EC8" s="57"/>
      <c r="ED8" s="57"/>
      <c r="EE8" s="57"/>
      <c r="EF8" s="57"/>
      <c r="EG8" s="57"/>
      <c r="EH8" s="57"/>
      <c r="EI8" s="57"/>
      <c r="EJ8" s="57"/>
      <c r="EK8" s="57"/>
      <c r="EL8" s="57"/>
      <c r="EM8" s="57"/>
      <c r="EN8" s="57"/>
      <c r="EO8" s="57"/>
      <c r="EP8" s="57"/>
      <c r="EQ8" s="57"/>
      <c r="ER8" s="57"/>
      <c r="ES8" s="57"/>
      <c r="ET8" s="57"/>
      <c r="EU8" s="57"/>
      <c r="EV8" s="57"/>
      <c r="EW8" s="57"/>
      <c r="EX8" s="57"/>
      <c r="EY8" s="57"/>
      <c r="EZ8" s="57"/>
      <c r="FA8" s="57"/>
      <c r="FB8" s="57"/>
      <c r="FC8" s="57"/>
      <c r="FD8" s="57"/>
      <c r="FE8" s="57"/>
      <c r="FF8" s="57"/>
      <c r="FG8" s="57"/>
      <c r="FH8" s="57"/>
      <c r="FI8" s="57"/>
      <c r="FJ8" s="57"/>
      <c r="FK8" s="57"/>
      <c r="FL8" s="57"/>
      <c r="FM8" s="57"/>
      <c r="FN8" s="57"/>
      <c r="FO8" s="57"/>
      <c r="FP8" s="57"/>
      <c r="FQ8" s="57"/>
      <c r="FR8" s="57"/>
      <c r="FS8" s="57"/>
      <c r="FT8" s="57"/>
      <c r="FU8" s="57"/>
      <c r="FV8" s="57"/>
      <c r="FW8" s="57"/>
      <c r="FX8" s="57"/>
      <c r="FY8" s="57"/>
      <c r="FZ8" s="57"/>
      <c r="GA8" s="57"/>
      <c r="GB8" s="57"/>
      <c r="GC8" s="57"/>
      <c r="GD8" s="57"/>
      <c r="GE8" s="57"/>
      <c r="GF8" s="57"/>
      <c r="GG8" s="57"/>
      <c r="GH8" s="57"/>
      <c r="GI8" s="57"/>
      <c r="GJ8" s="57"/>
      <c r="GK8" s="57"/>
      <c r="GL8" s="57"/>
      <c r="GM8" s="57"/>
      <c r="GN8" s="57"/>
      <c r="GO8" s="57"/>
      <c r="GP8" s="57"/>
      <c r="GQ8" s="57"/>
      <c r="GR8" s="57"/>
      <c r="GS8" s="57"/>
      <c r="GT8" s="57"/>
      <c r="GU8" s="57"/>
      <c r="GV8" s="57"/>
      <c r="GW8" s="57"/>
      <c r="GX8" s="57"/>
      <c r="GY8" s="57"/>
      <c r="GZ8" s="57"/>
      <c r="HA8" s="57"/>
      <c r="HB8" s="57"/>
      <c r="HC8" s="57"/>
      <c r="HD8" s="57"/>
      <c r="HE8" s="57"/>
      <c r="HF8" s="57"/>
      <c r="HG8" s="57"/>
      <c r="HH8" s="57"/>
      <c r="HI8" s="57"/>
      <c r="HJ8" s="57"/>
      <c r="HK8" s="57"/>
      <c r="HL8" s="57"/>
      <c r="HM8" s="57"/>
      <c r="HN8" s="57"/>
      <c r="HO8" s="57"/>
      <c r="HP8" s="57"/>
      <c r="HQ8" s="57"/>
      <c r="HR8" s="57"/>
      <c r="HS8" s="57"/>
      <c r="HT8" s="57"/>
      <c r="HU8" s="57"/>
      <c r="HV8" s="57"/>
      <c r="HW8" s="57"/>
      <c r="HX8" s="57"/>
      <c r="HY8" s="57"/>
      <c r="HZ8" s="57"/>
      <c r="IA8" s="57"/>
      <c r="IB8" s="57"/>
      <c r="IC8" s="57"/>
      <c r="ID8" s="57"/>
      <c r="IE8" s="57"/>
      <c r="IF8" s="57"/>
      <c r="IG8" s="57"/>
      <c r="IH8" s="57"/>
      <c r="II8" s="57"/>
      <c r="IJ8" s="57"/>
      <c r="IK8" s="57"/>
      <c r="IL8" s="57"/>
      <c r="IM8" s="57"/>
      <c r="IN8" s="57"/>
      <c r="IO8" s="57"/>
      <c r="IP8" s="57"/>
      <c r="IQ8" s="57"/>
      <c r="IR8" s="57"/>
      <c r="IS8" s="57"/>
      <c r="IT8" s="57"/>
      <c r="IU8" s="57"/>
    </row>
    <row r="9" s="1" customFormat="1" ht="84" customHeight="1" spans="1:26">
      <c r="A9" s="24">
        <v>1</v>
      </c>
      <c r="B9" s="24" t="s">
        <v>34</v>
      </c>
      <c r="C9" s="24" t="s">
        <v>35</v>
      </c>
      <c r="D9" s="24" t="s">
        <v>33</v>
      </c>
      <c r="E9" s="24" t="s">
        <v>36</v>
      </c>
      <c r="F9" s="24" t="s">
        <v>37</v>
      </c>
      <c r="G9" s="24" t="s">
        <v>38</v>
      </c>
      <c r="H9" s="24" t="s">
        <v>39</v>
      </c>
      <c r="I9" s="40" t="s">
        <v>40</v>
      </c>
      <c r="J9" s="41">
        <f t="shared" ref="J9:J45" si="2">K9</f>
        <v>2000</v>
      </c>
      <c r="K9" s="41">
        <f t="shared" ref="K9:K45" si="3">L9+M9+N9+O9</f>
        <v>2000</v>
      </c>
      <c r="L9" s="41">
        <v>2000</v>
      </c>
      <c r="M9" s="41"/>
      <c r="N9" s="41"/>
      <c r="O9" s="41"/>
      <c r="P9" s="41"/>
      <c r="Q9" s="41"/>
      <c r="R9" s="41"/>
      <c r="S9" s="41"/>
      <c r="T9" s="41"/>
      <c r="U9" s="41"/>
      <c r="V9" s="40" t="s">
        <v>41</v>
      </c>
      <c r="W9" s="40" t="s">
        <v>42</v>
      </c>
      <c r="X9" s="24" t="s">
        <v>43</v>
      </c>
      <c r="Y9" s="24" t="s">
        <v>44</v>
      </c>
      <c r="Z9" s="58"/>
    </row>
    <row r="10" s="1" customFormat="1" ht="84" customHeight="1" spans="1:26">
      <c r="A10" s="24">
        <v>2</v>
      </c>
      <c r="B10" s="24" t="s">
        <v>45</v>
      </c>
      <c r="C10" s="24" t="s">
        <v>46</v>
      </c>
      <c r="D10" s="24" t="s">
        <v>33</v>
      </c>
      <c r="E10" s="24" t="s">
        <v>36</v>
      </c>
      <c r="F10" s="24" t="s">
        <v>37</v>
      </c>
      <c r="G10" s="24" t="s">
        <v>47</v>
      </c>
      <c r="H10" s="24" t="s">
        <v>39</v>
      </c>
      <c r="I10" s="42" t="s">
        <v>48</v>
      </c>
      <c r="J10" s="41">
        <f t="shared" si="2"/>
        <v>1000</v>
      </c>
      <c r="K10" s="41">
        <f t="shared" si="3"/>
        <v>1000</v>
      </c>
      <c r="L10" s="41">
        <v>1000</v>
      </c>
      <c r="M10" s="41"/>
      <c r="N10" s="41"/>
      <c r="O10" s="41"/>
      <c r="P10" s="41"/>
      <c r="Q10" s="41"/>
      <c r="R10" s="41"/>
      <c r="S10" s="41"/>
      <c r="T10" s="41"/>
      <c r="U10" s="41"/>
      <c r="V10" s="40" t="s">
        <v>49</v>
      </c>
      <c r="W10" s="40" t="s">
        <v>50</v>
      </c>
      <c r="X10" s="24" t="s">
        <v>43</v>
      </c>
      <c r="Y10" s="24" t="s">
        <v>44</v>
      </c>
      <c r="Z10" s="58"/>
    </row>
    <row r="11" s="1" customFormat="1" ht="84" customHeight="1" spans="1:26">
      <c r="A11" s="24">
        <v>3</v>
      </c>
      <c r="B11" s="24" t="s">
        <v>51</v>
      </c>
      <c r="C11" s="24" t="s">
        <v>52</v>
      </c>
      <c r="D11" s="24" t="s">
        <v>33</v>
      </c>
      <c r="E11" s="24" t="s">
        <v>36</v>
      </c>
      <c r="F11" s="24" t="s">
        <v>37</v>
      </c>
      <c r="G11" s="24" t="s">
        <v>38</v>
      </c>
      <c r="H11" s="24" t="s">
        <v>39</v>
      </c>
      <c r="I11" s="40" t="s">
        <v>53</v>
      </c>
      <c r="J11" s="41">
        <f t="shared" si="2"/>
        <v>600</v>
      </c>
      <c r="K11" s="41">
        <f t="shared" si="3"/>
        <v>600</v>
      </c>
      <c r="L11" s="41">
        <v>600</v>
      </c>
      <c r="M11" s="41"/>
      <c r="N11" s="41"/>
      <c r="O11" s="41"/>
      <c r="P11" s="41"/>
      <c r="Q11" s="41"/>
      <c r="R11" s="41"/>
      <c r="S11" s="41"/>
      <c r="T11" s="41"/>
      <c r="U11" s="41"/>
      <c r="V11" s="40" t="s">
        <v>54</v>
      </c>
      <c r="W11" s="40" t="s">
        <v>55</v>
      </c>
      <c r="X11" s="24" t="s">
        <v>43</v>
      </c>
      <c r="Y11" s="24" t="s">
        <v>44</v>
      </c>
      <c r="Z11" s="58"/>
    </row>
    <row r="12" s="1" customFormat="1" ht="84" customHeight="1" spans="1:26">
      <c r="A12" s="24">
        <v>4</v>
      </c>
      <c r="B12" s="24" t="s">
        <v>56</v>
      </c>
      <c r="C12" s="24" t="s">
        <v>57</v>
      </c>
      <c r="D12" s="24" t="s">
        <v>33</v>
      </c>
      <c r="E12" s="24" t="s">
        <v>58</v>
      </c>
      <c r="F12" s="24" t="s">
        <v>37</v>
      </c>
      <c r="G12" s="24" t="s">
        <v>59</v>
      </c>
      <c r="H12" s="24" t="s">
        <v>39</v>
      </c>
      <c r="I12" s="40" t="s">
        <v>60</v>
      </c>
      <c r="J12" s="41">
        <f t="shared" si="2"/>
        <v>5500</v>
      </c>
      <c r="K12" s="41">
        <f t="shared" si="3"/>
        <v>5500</v>
      </c>
      <c r="L12" s="41">
        <v>5500</v>
      </c>
      <c r="M12" s="41"/>
      <c r="N12" s="41"/>
      <c r="O12" s="41"/>
      <c r="P12" s="41"/>
      <c r="Q12" s="41"/>
      <c r="R12" s="41"/>
      <c r="S12" s="41"/>
      <c r="T12" s="41"/>
      <c r="U12" s="41"/>
      <c r="V12" s="40" t="s">
        <v>61</v>
      </c>
      <c r="W12" s="40" t="s">
        <v>62</v>
      </c>
      <c r="X12" s="24" t="s">
        <v>43</v>
      </c>
      <c r="Y12" s="24" t="s">
        <v>44</v>
      </c>
      <c r="Z12" s="58"/>
    </row>
    <row r="13" s="1" customFormat="1" ht="84" customHeight="1" spans="1:26">
      <c r="A13" s="24">
        <v>5</v>
      </c>
      <c r="B13" s="24" t="s">
        <v>63</v>
      </c>
      <c r="C13" s="24" t="s">
        <v>64</v>
      </c>
      <c r="D13" s="24" t="s">
        <v>33</v>
      </c>
      <c r="E13" s="24" t="s">
        <v>58</v>
      </c>
      <c r="F13" s="24" t="s">
        <v>37</v>
      </c>
      <c r="G13" s="24" t="s">
        <v>59</v>
      </c>
      <c r="H13" s="24" t="s">
        <v>39</v>
      </c>
      <c r="I13" s="40" t="s">
        <v>65</v>
      </c>
      <c r="J13" s="41">
        <f t="shared" si="2"/>
        <v>2000</v>
      </c>
      <c r="K13" s="41">
        <f t="shared" si="3"/>
        <v>2000</v>
      </c>
      <c r="L13" s="41">
        <v>2000</v>
      </c>
      <c r="M13" s="41"/>
      <c r="N13" s="41"/>
      <c r="O13" s="41"/>
      <c r="P13" s="41"/>
      <c r="Q13" s="41"/>
      <c r="R13" s="41"/>
      <c r="S13" s="41"/>
      <c r="T13" s="41"/>
      <c r="U13" s="41"/>
      <c r="V13" s="40" t="s">
        <v>66</v>
      </c>
      <c r="W13" s="40" t="s">
        <v>62</v>
      </c>
      <c r="X13" s="24" t="s">
        <v>43</v>
      </c>
      <c r="Y13" s="24" t="s">
        <v>44</v>
      </c>
      <c r="Z13" s="58"/>
    </row>
    <row r="14" customFormat="1" ht="84" customHeight="1" spans="1:255">
      <c r="A14" s="24">
        <v>6</v>
      </c>
      <c r="B14" s="24" t="s">
        <v>67</v>
      </c>
      <c r="C14" s="24" t="s">
        <v>68</v>
      </c>
      <c r="D14" s="24" t="s">
        <v>33</v>
      </c>
      <c r="E14" s="24" t="s">
        <v>69</v>
      </c>
      <c r="F14" s="24" t="s">
        <v>37</v>
      </c>
      <c r="G14" s="24" t="s">
        <v>59</v>
      </c>
      <c r="H14" s="24" t="s">
        <v>39</v>
      </c>
      <c r="I14" s="40" t="s">
        <v>70</v>
      </c>
      <c r="J14" s="41">
        <f t="shared" si="2"/>
        <v>1500</v>
      </c>
      <c r="K14" s="41">
        <f t="shared" si="3"/>
        <v>1500</v>
      </c>
      <c r="L14" s="41">
        <v>1500</v>
      </c>
      <c r="M14" s="41"/>
      <c r="N14" s="41"/>
      <c r="O14" s="41"/>
      <c r="P14" s="41"/>
      <c r="Q14" s="41"/>
      <c r="R14" s="41"/>
      <c r="S14" s="41"/>
      <c r="T14" s="41"/>
      <c r="U14" s="41"/>
      <c r="V14" s="49" t="s">
        <v>71</v>
      </c>
      <c r="W14" s="40" t="s">
        <v>72</v>
      </c>
      <c r="X14" s="24" t="s">
        <v>43</v>
      </c>
      <c r="Y14" s="24" t="s">
        <v>44</v>
      </c>
      <c r="Z14" s="58"/>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row>
    <row r="15" s="1" customFormat="1" ht="246" customHeight="1" spans="1:26">
      <c r="A15" s="24">
        <v>7</v>
      </c>
      <c r="B15" s="24" t="s">
        <v>73</v>
      </c>
      <c r="C15" s="24" t="s">
        <v>74</v>
      </c>
      <c r="D15" s="24" t="s">
        <v>33</v>
      </c>
      <c r="E15" s="24" t="s">
        <v>36</v>
      </c>
      <c r="F15" s="24" t="s">
        <v>37</v>
      </c>
      <c r="G15" s="24" t="s">
        <v>75</v>
      </c>
      <c r="H15" s="24" t="s">
        <v>76</v>
      </c>
      <c r="I15" s="40" t="s">
        <v>77</v>
      </c>
      <c r="J15" s="41">
        <f t="shared" si="2"/>
        <v>690.405</v>
      </c>
      <c r="K15" s="41">
        <f t="shared" si="3"/>
        <v>690.405</v>
      </c>
      <c r="L15" s="41">
        <v>690.405</v>
      </c>
      <c r="M15" s="41"/>
      <c r="N15" s="41"/>
      <c r="O15" s="41"/>
      <c r="P15" s="41"/>
      <c r="Q15" s="41"/>
      <c r="R15" s="41"/>
      <c r="S15" s="41"/>
      <c r="T15" s="41"/>
      <c r="U15" s="41"/>
      <c r="V15" s="40" t="s">
        <v>78</v>
      </c>
      <c r="W15" s="40" t="s">
        <v>79</v>
      </c>
      <c r="X15" s="24" t="s">
        <v>80</v>
      </c>
      <c r="Y15" s="25" t="s">
        <v>81</v>
      </c>
      <c r="Z15" s="58"/>
    </row>
    <row r="16" s="1" customFormat="1" ht="318" customHeight="1" spans="1:26">
      <c r="A16" s="24">
        <v>8</v>
      </c>
      <c r="B16" s="24" t="s">
        <v>82</v>
      </c>
      <c r="C16" s="24" t="s">
        <v>83</v>
      </c>
      <c r="D16" s="24" t="s">
        <v>33</v>
      </c>
      <c r="E16" s="24" t="s">
        <v>36</v>
      </c>
      <c r="F16" s="24" t="s">
        <v>37</v>
      </c>
      <c r="G16" s="24" t="s">
        <v>75</v>
      </c>
      <c r="H16" s="24" t="s">
        <v>84</v>
      </c>
      <c r="I16" s="40" t="s">
        <v>85</v>
      </c>
      <c r="J16" s="41">
        <f t="shared" si="2"/>
        <v>1925.46</v>
      </c>
      <c r="K16" s="41">
        <f t="shared" si="3"/>
        <v>1925.46</v>
      </c>
      <c r="L16" s="41">
        <v>1925.46</v>
      </c>
      <c r="M16" s="41"/>
      <c r="N16" s="41"/>
      <c r="O16" s="41"/>
      <c r="P16" s="41"/>
      <c r="Q16" s="41"/>
      <c r="R16" s="41"/>
      <c r="S16" s="41"/>
      <c r="T16" s="41"/>
      <c r="U16" s="41"/>
      <c r="V16" s="40" t="s">
        <v>86</v>
      </c>
      <c r="W16" s="40" t="s">
        <v>87</v>
      </c>
      <c r="X16" s="24" t="s">
        <v>80</v>
      </c>
      <c r="Y16" s="25" t="s">
        <v>81</v>
      </c>
      <c r="Z16" s="58"/>
    </row>
    <row r="17" customFormat="1" ht="81" customHeight="1" spans="1:255">
      <c r="A17" s="24">
        <v>9</v>
      </c>
      <c r="B17" s="24" t="s">
        <v>88</v>
      </c>
      <c r="C17" s="24" t="s">
        <v>89</v>
      </c>
      <c r="D17" s="24" t="s">
        <v>33</v>
      </c>
      <c r="E17" s="24" t="s">
        <v>90</v>
      </c>
      <c r="F17" s="24" t="s">
        <v>37</v>
      </c>
      <c r="G17" s="24" t="s">
        <v>91</v>
      </c>
      <c r="H17" s="24" t="s">
        <v>92</v>
      </c>
      <c r="I17" s="40" t="s">
        <v>93</v>
      </c>
      <c r="J17" s="41">
        <f t="shared" si="2"/>
        <v>2220</v>
      </c>
      <c r="K17" s="41">
        <f t="shared" si="3"/>
        <v>2220</v>
      </c>
      <c r="L17" s="41">
        <v>2220</v>
      </c>
      <c r="M17" s="41"/>
      <c r="N17" s="41"/>
      <c r="O17" s="41"/>
      <c r="P17" s="41"/>
      <c r="Q17" s="41"/>
      <c r="R17" s="41"/>
      <c r="S17" s="41"/>
      <c r="T17" s="41"/>
      <c r="U17" s="41"/>
      <c r="V17" s="40" t="s">
        <v>94</v>
      </c>
      <c r="W17" s="40" t="s">
        <v>95</v>
      </c>
      <c r="X17" s="24" t="s">
        <v>96</v>
      </c>
      <c r="Y17" s="25" t="s">
        <v>97</v>
      </c>
      <c r="Z17" s="58"/>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row>
    <row r="18" customFormat="1" ht="81" customHeight="1" spans="1:255">
      <c r="A18" s="24">
        <v>10</v>
      </c>
      <c r="B18" s="24" t="s">
        <v>98</v>
      </c>
      <c r="C18" s="24" t="s">
        <v>99</v>
      </c>
      <c r="D18" s="24" t="s">
        <v>33</v>
      </c>
      <c r="E18" s="24" t="s">
        <v>90</v>
      </c>
      <c r="F18" s="24" t="s">
        <v>37</v>
      </c>
      <c r="G18" s="24" t="s">
        <v>91</v>
      </c>
      <c r="H18" s="24" t="s">
        <v>100</v>
      </c>
      <c r="I18" s="42" t="s">
        <v>101</v>
      </c>
      <c r="J18" s="41">
        <f t="shared" si="2"/>
        <v>772.5</v>
      </c>
      <c r="K18" s="41">
        <f t="shared" si="3"/>
        <v>772.5</v>
      </c>
      <c r="L18" s="41">
        <v>772.5</v>
      </c>
      <c r="M18" s="41"/>
      <c r="N18" s="41"/>
      <c r="O18" s="41"/>
      <c r="P18" s="41"/>
      <c r="Q18" s="41"/>
      <c r="R18" s="41"/>
      <c r="S18" s="41"/>
      <c r="T18" s="41"/>
      <c r="U18" s="41"/>
      <c r="V18" s="40" t="s">
        <v>94</v>
      </c>
      <c r="W18" s="40" t="s">
        <v>95</v>
      </c>
      <c r="X18" s="24" t="s">
        <v>102</v>
      </c>
      <c r="Y18" s="25" t="s">
        <v>103</v>
      </c>
      <c r="Z18" s="58"/>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row>
    <row r="19" customFormat="1" ht="89" customHeight="1" spans="1:255">
      <c r="A19" s="24">
        <v>11</v>
      </c>
      <c r="B19" s="24" t="s">
        <v>104</v>
      </c>
      <c r="C19" s="24" t="s">
        <v>105</v>
      </c>
      <c r="D19" s="24" t="s">
        <v>33</v>
      </c>
      <c r="E19" s="24" t="s">
        <v>90</v>
      </c>
      <c r="F19" s="24" t="s">
        <v>37</v>
      </c>
      <c r="G19" s="24" t="s">
        <v>91</v>
      </c>
      <c r="H19" s="24" t="s">
        <v>106</v>
      </c>
      <c r="I19" s="40" t="s">
        <v>107</v>
      </c>
      <c r="J19" s="41">
        <f t="shared" si="2"/>
        <v>1800</v>
      </c>
      <c r="K19" s="41">
        <f t="shared" si="3"/>
        <v>1800</v>
      </c>
      <c r="L19" s="41">
        <v>1800</v>
      </c>
      <c r="M19" s="41"/>
      <c r="N19" s="41"/>
      <c r="O19" s="41"/>
      <c r="P19" s="41"/>
      <c r="Q19" s="41"/>
      <c r="R19" s="41"/>
      <c r="S19" s="41"/>
      <c r="T19" s="41"/>
      <c r="U19" s="41"/>
      <c r="V19" s="40" t="s">
        <v>94</v>
      </c>
      <c r="W19" s="40" t="s">
        <v>95</v>
      </c>
      <c r="X19" s="24" t="s">
        <v>108</v>
      </c>
      <c r="Y19" s="25" t="s">
        <v>109</v>
      </c>
      <c r="Z19" s="58"/>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row>
    <row r="20" customFormat="1" ht="81" customHeight="1" spans="1:255">
      <c r="A20" s="24">
        <v>12</v>
      </c>
      <c r="B20" s="24" t="s">
        <v>110</v>
      </c>
      <c r="C20" s="24" t="s">
        <v>111</v>
      </c>
      <c r="D20" s="24" t="s">
        <v>33</v>
      </c>
      <c r="E20" s="24" t="s">
        <v>90</v>
      </c>
      <c r="F20" s="24" t="s">
        <v>37</v>
      </c>
      <c r="G20" s="24" t="s">
        <v>91</v>
      </c>
      <c r="H20" s="24" t="s">
        <v>112</v>
      </c>
      <c r="I20" s="40" t="s">
        <v>113</v>
      </c>
      <c r="J20" s="41">
        <f t="shared" si="2"/>
        <v>970</v>
      </c>
      <c r="K20" s="41">
        <f t="shared" si="3"/>
        <v>970</v>
      </c>
      <c r="L20" s="41">
        <v>970</v>
      </c>
      <c r="M20" s="41"/>
      <c r="N20" s="41"/>
      <c r="O20" s="41"/>
      <c r="P20" s="41"/>
      <c r="Q20" s="41"/>
      <c r="R20" s="41"/>
      <c r="S20" s="41"/>
      <c r="T20" s="41"/>
      <c r="U20" s="41"/>
      <c r="V20" s="40" t="s">
        <v>94</v>
      </c>
      <c r="W20" s="40" t="s">
        <v>95</v>
      </c>
      <c r="X20" s="24" t="s">
        <v>114</v>
      </c>
      <c r="Y20" s="25" t="s">
        <v>115</v>
      </c>
      <c r="Z20" s="58"/>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row>
    <row r="21" customFormat="1" ht="81" customHeight="1" spans="1:255">
      <c r="A21" s="24">
        <v>13</v>
      </c>
      <c r="B21" s="24" t="s">
        <v>116</v>
      </c>
      <c r="C21" s="24" t="s">
        <v>117</v>
      </c>
      <c r="D21" s="24" t="s">
        <v>33</v>
      </c>
      <c r="E21" s="24" t="s">
        <v>90</v>
      </c>
      <c r="F21" s="24" t="s">
        <v>37</v>
      </c>
      <c r="G21" s="24" t="s">
        <v>91</v>
      </c>
      <c r="H21" s="24" t="s">
        <v>118</v>
      </c>
      <c r="I21" s="40" t="s">
        <v>119</v>
      </c>
      <c r="J21" s="41">
        <f t="shared" si="2"/>
        <v>350</v>
      </c>
      <c r="K21" s="41">
        <f t="shared" si="3"/>
        <v>350</v>
      </c>
      <c r="L21" s="41">
        <v>350</v>
      </c>
      <c r="M21" s="41"/>
      <c r="N21" s="41"/>
      <c r="O21" s="41"/>
      <c r="P21" s="41"/>
      <c r="Q21" s="41"/>
      <c r="R21" s="41"/>
      <c r="S21" s="41"/>
      <c r="T21" s="41"/>
      <c r="U21" s="41"/>
      <c r="V21" s="40" t="s">
        <v>94</v>
      </c>
      <c r="W21" s="40" t="s">
        <v>95</v>
      </c>
      <c r="X21" s="24" t="s">
        <v>120</v>
      </c>
      <c r="Y21" s="25" t="s">
        <v>121</v>
      </c>
      <c r="Z21" s="58"/>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row>
    <row r="22" customFormat="1" ht="81" customHeight="1" spans="1:255">
      <c r="A22" s="24">
        <v>14</v>
      </c>
      <c r="B22" s="24" t="s">
        <v>122</v>
      </c>
      <c r="C22" s="24" t="s">
        <v>123</v>
      </c>
      <c r="D22" s="24" t="s">
        <v>33</v>
      </c>
      <c r="E22" s="24" t="s">
        <v>90</v>
      </c>
      <c r="F22" s="24" t="s">
        <v>37</v>
      </c>
      <c r="G22" s="24" t="s">
        <v>91</v>
      </c>
      <c r="H22" s="24" t="s">
        <v>124</v>
      </c>
      <c r="I22" s="40" t="s">
        <v>125</v>
      </c>
      <c r="J22" s="41">
        <f t="shared" si="2"/>
        <v>2000</v>
      </c>
      <c r="K22" s="41">
        <f t="shared" si="3"/>
        <v>2000</v>
      </c>
      <c r="L22" s="41"/>
      <c r="M22" s="41">
        <v>2000</v>
      </c>
      <c r="N22" s="41"/>
      <c r="O22" s="41"/>
      <c r="P22" s="41"/>
      <c r="Q22" s="41"/>
      <c r="R22" s="41"/>
      <c r="S22" s="41"/>
      <c r="T22" s="41"/>
      <c r="U22" s="41"/>
      <c r="V22" s="40" t="s">
        <v>94</v>
      </c>
      <c r="W22" s="40" t="s">
        <v>95</v>
      </c>
      <c r="X22" s="24" t="s">
        <v>126</v>
      </c>
      <c r="Y22" s="25" t="s">
        <v>127</v>
      </c>
      <c r="Z22" s="58"/>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row>
    <row r="23" customFormat="1" ht="97" customHeight="1" spans="1:255">
      <c r="A23" s="24">
        <v>15</v>
      </c>
      <c r="B23" s="24" t="s">
        <v>128</v>
      </c>
      <c r="C23" s="24" t="s">
        <v>129</v>
      </c>
      <c r="D23" s="24" t="s">
        <v>33</v>
      </c>
      <c r="E23" s="24" t="s">
        <v>90</v>
      </c>
      <c r="F23" s="24" t="s">
        <v>37</v>
      </c>
      <c r="G23" s="24" t="s">
        <v>91</v>
      </c>
      <c r="H23" s="24" t="s">
        <v>130</v>
      </c>
      <c r="I23" s="40" t="s">
        <v>131</v>
      </c>
      <c r="J23" s="41">
        <f t="shared" si="2"/>
        <v>1700</v>
      </c>
      <c r="K23" s="41">
        <f t="shared" si="3"/>
        <v>1700</v>
      </c>
      <c r="L23" s="41"/>
      <c r="M23" s="41">
        <v>1700</v>
      </c>
      <c r="N23" s="41"/>
      <c r="O23" s="41"/>
      <c r="P23" s="41"/>
      <c r="Q23" s="41"/>
      <c r="R23" s="41"/>
      <c r="S23" s="41"/>
      <c r="T23" s="41"/>
      <c r="U23" s="41"/>
      <c r="V23" s="40" t="s">
        <v>94</v>
      </c>
      <c r="W23" s="40" t="s">
        <v>95</v>
      </c>
      <c r="X23" s="24" t="s">
        <v>132</v>
      </c>
      <c r="Y23" s="25" t="s">
        <v>133</v>
      </c>
      <c r="Z23" s="58"/>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row>
    <row r="24" customFormat="1" ht="81" customHeight="1" spans="1:255">
      <c r="A24" s="24">
        <v>16</v>
      </c>
      <c r="B24" s="24" t="s">
        <v>134</v>
      </c>
      <c r="C24" s="24" t="s">
        <v>135</v>
      </c>
      <c r="D24" s="24" t="s">
        <v>33</v>
      </c>
      <c r="E24" s="24" t="s">
        <v>90</v>
      </c>
      <c r="F24" s="24" t="s">
        <v>37</v>
      </c>
      <c r="G24" s="24" t="s">
        <v>91</v>
      </c>
      <c r="H24" s="24" t="s">
        <v>136</v>
      </c>
      <c r="I24" s="40" t="s">
        <v>137</v>
      </c>
      <c r="J24" s="41">
        <f t="shared" si="2"/>
        <v>960</v>
      </c>
      <c r="K24" s="41">
        <f t="shared" si="3"/>
        <v>960</v>
      </c>
      <c r="L24" s="41"/>
      <c r="M24" s="41">
        <v>960</v>
      </c>
      <c r="N24" s="41"/>
      <c r="O24" s="41"/>
      <c r="P24" s="41"/>
      <c r="Q24" s="41"/>
      <c r="R24" s="41"/>
      <c r="S24" s="41"/>
      <c r="T24" s="41"/>
      <c r="U24" s="41"/>
      <c r="V24" s="40" t="s">
        <v>94</v>
      </c>
      <c r="W24" s="40" t="s">
        <v>95</v>
      </c>
      <c r="X24" s="24" t="s">
        <v>138</v>
      </c>
      <c r="Y24" s="25" t="s">
        <v>139</v>
      </c>
      <c r="Z24" s="58"/>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row>
    <row r="25" customFormat="1" ht="122" customHeight="1" spans="1:255">
      <c r="A25" s="24">
        <v>17</v>
      </c>
      <c r="B25" s="24" t="s">
        <v>140</v>
      </c>
      <c r="C25" s="24" t="s">
        <v>141</v>
      </c>
      <c r="D25" s="24" t="s">
        <v>33</v>
      </c>
      <c r="E25" s="24" t="s">
        <v>36</v>
      </c>
      <c r="F25" s="24" t="s">
        <v>142</v>
      </c>
      <c r="G25" s="24" t="s">
        <v>75</v>
      </c>
      <c r="H25" s="24" t="s">
        <v>143</v>
      </c>
      <c r="I25" s="40" t="s">
        <v>144</v>
      </c>
      <c r="J25" s="41">
        <f t="shared" si="2"/>
        <v>180</v>
      </c>
      <c r="K25" s="41">
        <f t="shared" si="3"/>
        <v>180</v>
      </c>
      <c r="L25" s="41">
        <v>180</v>
      </c>
      <c r="M25" s="41"/>
      <c r="N25" s="41"/>
      <c r="O25" s="41"/>
      <c r="P25" s="41"/>
      <c r="Q25" s="41"/>
      <c r="R25" s="41"/>
      <c r="S25" s="41"/>
      <c r="T25" s="41"/>
      <c r="U25" s="41"/>
      <c r="V25" s="40" t="s">
        <v>145</v>
      </c>
      <c r="W25" s="40" t="s">
        <v>146</v>
      </c>
      <c r="X25" s="24" t="s">
        <v>96</v>
      </c>
      <c r="Y25" s="25" t="s">
        <v>97</v>
      </c>
      <c r="Z25" s="58"/>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row>
    <row r="26" customFormat="1" ht="146" customHeight="1" spans="1:255">
      <c r="A26" s="24">
        <v>18</v>
      </c>
      <c r="B26" s="24" t="s">
        <v>147</v>
      </c>
      <c r="C26" s="24" t="s">
        <v>148</v>
      </c>
      <c r="D26" s="24" t="s">
        <v>33</v>
      </c>
      <c r="E26" s="24" t="s">
        <v>149</v>
      </c>
      <c r="F26" s="24" t="s">
        <v>142</v>
      </c>
      <c r="G26" s="24" t="s">
        <v>150</v>
      </c>
      <c r="H26" s="24" t="s">
        <v>151</v>
      </c>
      <c r="I26" s="40" t="s">
        <v>152</v>
      </c>
      <c r="J26" s="41">
        <f t="shared" si="2"/>
        <v>800</v>
      </c>
      <c r="K26" s="41">
        <f t="shared" si="3"/>
        <v>800</v>
      </c>
      <c r="L26" s="41">
        <v>800</v>
      </c>
      <c r="M26" s="41"/>
      <c r="N26" s="41"/>
      <c r="O26" s="41"/>
      <c r="P26" s="41"/>
      <c r="Q26" s="41"/>
      <c r="R26" s="41"/>
      <c r="S26" s="41"/>
      <c r="T26" s="41"/>
      <c r="U26" s="41"/>
      <c r="V26" s="40" t="s">
        <v>153</v>
      </c>
      <c r="W26" s="40" t="s">
        <v>154</v>
      </c>
      <c r="X26" s="24" t="s">
        <v>102</v>
      </c>
      <c r="Y26" s="25" t="s">
        <v>103</v>
      </c>
      <c r="Z26" s="58"/>
      <c r="AA26" s="59"/>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row>
    <row r="27" customFormat="1" ht="117" customHeight="1" spans="1:255">
      <c r="A27" s="24">
        <v>19</v>
      </c>
      <c r="B27" s="24" t="s">
        <v>155</v>
      </c>
      <c r="C27" s="24" t="s">
        <v>156</v>
      </c>
      <c r="D27" s="24" t="s">
        <v>33</v>
      </c>
      <c r="E27" s="24" t="s">
        <v>157</v>
      </c>
      <c r="F27" s="24" t="s">
        <v>142</v>
      </c>
      <c r="G27" s="24" t="s">
        <v>150</v>
      </c>
      <c r="H27" s="24" t="s">
        <v>151</v>
      </c>
      <c r="I27" s="42" t="s">
        <v>158</v>
      </c>
      <c r="J27" s="41">
        <f t="shared" si="2"/>
        <v>600</v>
      </c>
      <c r="K27" s="41">
        <f t="shared" si="3"/>
        <v>600</v>
      </c>
      <c r="L27" s="41">
        <v>600</v>
      </c>
      <c r="M27" s="41"/>
      <c r="N27" s="41"/>
      <c r="O27" s="41"/>
      <c r="P27" s="41"/>
      <c r="Q27" s="41"/>
      <c r="R27" s="41"/>
      <c r="S27" s="41"/>
      <c r="T27" s="41"/>
      <c r="U27" s="41"/>
      <c r="V27" s="40" t="s">
        <v>159</v>
      </c>
      <c r="W27" s="40" t="s">
        <v>160</v>
      </c>
      <c r="X27" s="24" t="s">
        <v>102</v>
      </c>
      <c r="Y27" s="25" t="s">
        <v>103</v>
      </c>
      <c r="Z27" s="58"/>
      <c r="AA27" s="59"/>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row>
    <row r="28" customFormat="1" ht="246" customHeight="1" spans="1:255">
      <c r="A28" s="24">
        <v>20</v>
      </c>
      <c r="B28" s="24" t="s">
        <v>161</v>
      </c>
      <c r="C28" s="24" t="s">
        <v>162</v>
      </c>
      <c r="D28" s="24" t="s">
        <v>33</v>
      </c>
      <c r="E28" s="24" t="s">
        <v>149</v>
      </c>
      <c r="F28" s="24" t="s">
        <v>142</v>
      </c>
      <c r="G28" s="24" t="s">
        <v>75</v>
      </c>
      <c r="H28" s="24" t="s">
        <v>163</v>
      </c>
      <c r="I28" s="40" t="s">
        <v>164</v>
      </c>
      <c r="J28" s="41">
        <f t="shared" si="2"/>
        <v>550</v>
      </c>
      <c r="K28" s="41">
        <f t="shared" si="3"/>
        <v>550</v>
      </c>
      <c r="L28" s="41">
        <v>550</v>
      </c>
      <c r="M28" s="41"/>
      <c r="N28" s="41"/>
      <c r="O28" s="41"/>
      <c r="P28" s="41"/>
      <c r="Q28" s="41"/>
      <c r="R28" s="41"/>
      <c r="S28" s="41"/>
      <c r="T28" s="41"/>
      <c r="U28" s="41"/>
      <c r="V28" s="40" t="s">
        <v>165</v>
      </c>
      <c r="W28" s="40" t="s">
        <v>166</v>
      </c>
      <c r="X28" s="24" t="s">
        <v>108</v>
      </c>
      <c r="Y28" s="25" t="s">
        <v>109</v>
      </c>
      <c r="Z28" s="58"/>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row>
    <row r="29" customFormat="1" ht="131" customHeight="1" spans="1:255">
      <c r="A29" s="24">
        <v>21</v>
      </c>
      <c r="B29" s="24" t="s">
        <v>167</v>
      </c>
      <c r="C29" s="24" t="s">
        <v>168</v>
      </c>
      <c r="D29" s="24" t="s">
        <v>33</v>
      </c>
      <c r="E29" s="24" t="s">
        <v>149</v>
      </c>
      <c r="F29" s="24" t="s">
        <v>142</v>
      </c>
      <c r="G29" s="24" t="s">
        <v>75</v>
      </c>
      <c r="H29" s="24" t="s">
        <v>169</v>
      </c>
      <c r="I29" s="40" t="s">
        <v>170</v>
      </c>
      <c r="J29" s="41">
        <f t="shared" si="2"/>
        <v>300</v>
      </c>
      <c r="K29" s="41">
        <f t="shared" si="3"/>
        <v>300</v>
      </c>
      <c r="L29" s="41">
        <v>300</v>
      </c>
      <c r="M29" s="41"/>
      <c r="N29" s="41"/>
      <c r="O29" s="41"/>
      <c r="P29" s="41"/>
      <c r="Q29" s="41"/>
      <c r="R29" s="41"/>
      <c r="S29" s="41"/>
      <c r="T29" s="41"/>
      <c r="U29" s="41"/>
      <c r="V29" s="40" t="s">
        <v>171</v>
      </c>
      <c r="W29" s="40" t="s">
        <v>172</v>
      </c>
      <c r="X29" s="24" t="s">
        <v>173</v>
      </c>
      <c r="Y29" s="25" t="s">
        <v>174</v>
      </c>
      <c r="Z29" s="58"/>
      <c r="AA29" s="59"/>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row>
    <row r="30" customFormat="1" ht="109" customHeight="1" spans="1:255">
      <c r="A30" s="24">
        <v>22</v>
      </c>
      <c r="B30" s="24" t="s">
        <v>175</v>
      </c>
      <c r="C30" s="25" t="s">
        <v>176</v>
      </c>
      <c r="D30" s="24" t="s">
        <v>33</v>
      </c>
      <c r="E30" s="24" t="s">
        <v>157</v>
      </c>
      <c r="F30" s="24" t="s">
        <v>142</v>
      </c>
      <c r="G30" s="24" t="s">
        <v>47</v>
      </c>
      <c r="H30" s="24" t="s">
        <v>177</v>
      </c>
      <c r="I30" s="40" t="s">
        <v>178</v>
      </c>
      <c r="J30" s="41">
        <f t="shared" si="2"/>
        <v>2500</v>
      </c>
      <c r="K30" s="41">
        <f t="shared" si="3"/>
        <v>2500</v>
      </c>
      <c r="L30" s="41">
        <v>2500</v>
      </c>
      <c r="M30" s="41"/>
      <c r="N30" s="41"/>
      <c r="O30" s="41"/>
      <c r="P30" s="41"/>
      <c r="Q30" s="41"/>
      <c r="R30" s="41"/>
      <c r="S30" s="41"/>
      <c r="T30" s="41"/>
      <c r="U30" s="41"/>
      <c r="V30" s="40" t="s">
        <v>179</v>
      </c>
      <c r="W30" s="40" t="s">
        <v>180</v>
      </c>
      <c r="X30" s="24" t="s">
        <v>114</v>
      </c>
      <c r="Y30" s="25" t="s">
        <v>115</v>
      </c>
      <c r="Z30" s="58"/>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row>
    <row r="31" customFormat="1" ht="128" customHeight="1" spans="1:255">
      <c r="A31" s="24">
        <v>23</v>
      </c>
      <c r="B31" s="24" t="s">
        <v>181</v>
      </c>
      <c r="C31" s="24" t="s">
        <v>182</v>
      </c>
      <c r="D31" s="24" t="s">
        <v>33</v>
      </c>
      <c r="E31" s="24" t="s">
        <v>183</v>
      </c>
      <c r="F31" s="24" t="s">
        <v>142</v>
      </c>
      <c r="G31" s="24" t="s">
        <v>47</v>
      </c>
      <c r="H31" s="24" t="s">
        <v>184</v>
      </c>
      <c r="I31" s="40" t="s">
        <v>185</v>
      </c>
      <c r="J31" s="41">
        <f t="shared" si="2"/>
        <v>1500</v>
      </c>
      <c r="K31" s="41">
        <f t="shared" si="3"/>
        <v>1500</v>
      </c>
      <c r="L31" s="41"/>
      <c r="M31" s="41"/>
      <c r="N31" s="41"/>
      <c r="O31" s="41">
        <v>1500</v>
      </c>
      <c r="P31" s="41"/>
      <c r="Q31" s="41"/>
      <c r="R31" s="41"/>
      <c r="S31" s="41"/>
      <c r="T31" s="41"/>
      <c r="U31" s="41"/>
      <c r="V31" s="40" t="s">
        <v>186</v>
      </c>
      <c r="W31" s="40" t="s">
        <v>187</v>
      </c>
      <c r="X31" s="24" t="s">
        <v>114</v>
      </c>
      <c r="Y31" s="25" t="s">
        <v>115</v>
      </c>
      <c r="Z31" s="58" t="s">
        <v>188</v>
      </c>
      <c r="AA31" s="59"/>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row>
    <row r="32" customFormat="1" ht="123" customHeight="1" spans="1:255">
      <c r="A32" s="24">
        <v>24</v>
      </c>
      <c r="B32" s="24" t="s">
        <v>189</v>
      </c>
      <c r="C32" s="24" t="s">
        <v>190</v>
      </c>
      <c r="D32" s="24" t="s">
        <v>33</v>
      </c>
      <c r="E32" s="24" t="s">
        <v>149</v>
      </c>
      <c r="F32" s="24" t="s">
        <v>142</v>
      </c>
      <c r="G32" s="24" t="s">
        <v>75</v>
      </c>
      <c r="H32" s="24" t="s">
        <v>191</v>
      </c>
      <c r="I32" s="40" t="s">
        <v>192</v>
      </c>
      <c r="J32" s="41">
        <f t="shared" si="2"/>
        <v>380</v>
      </c>
      <c r="K32" s="41">
        <f t="shared" si="3"/>
        <v>380</v>
      </c>
      <c r="L32" s="41">
        <v>380</v>
      </c>
      <c r="M32" s="41"/>
      <c r="N32" s="41"/>
      <c r="O32" s="41"/>
      <c r="P32" s="41"/>
      <c r="Q32" s="41"/>
      <c r="R32" s="41"/>
      <c r="S32" s="41"/>
      <c r="T32" s="41"/>
      <c r="U32" s="41"/>
      <c r="V32" s="40" t="s">
        <v>193</v>
      </c>
      <c r="W32" s="40" t="s">
        <v>194</v>
      </c>
      <c r="X32" s="24" t="s">
        <v>114</v>
      </c>
      <c r="Y32" s="25" t="s">
        <v>115</v>
      </c>
      <c r="Z32" s="58"/>
      <c r="AA32" s="59"/>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row>
    <row r="33" customFormat="1" ht="127" customHeight="1" spans="1:255">
      <c r="A33" s="24">
        <v>25</v>
      </c>
      <c r="B33" s="24" t="s">
        <v>195</v>
      </c>
      <c r="C33" s="24" t="s">
        <v>196</v>
      </c>
      <c r="D33" s="24" t="s">
        <v>33</v>
      </c>
      <c r="E33" s="24" t="s">
        <v>58</v>
      </c>
      <c r="F33" s="24" t="s">
        <v>37</v>
      </c>
      <c r="G33" s="24" t="s">
        <v>75</v>
      </c>
      <c r="H33" s="24" t="s">
        <v>197</v>
      </c>
      <c r="I33" s="40" t="s">
        <v>198</v>
      </c>
      <c r="J33" s="41">
        <f t="shared" si="2"/>
        <v>350</v>
      </c>
      <c r="K33" s="41">
        <f t="shared" si="3"/>
        <v>350</v>
      </c>
      <c r="L33" s="41">
        <v>350</v>
      </c>
      <c r="M33" s="41"/>
      <c r="N33" s="41"/>
      <c r="O33" s="41"/>
      <c r="P33" s="41"/>
      <c r="Q33" s="41"/>
      <c r="R33" s="41"/>
      <c r="S33" s="41"/>
      <c r="T33" s="41"/>
      <c r="U33" s="41"/>
      <c r="V33" s="40" t="s">
        <v>199</v>
      </c>
      <c r="W33" s="40" t="s">
        <v>200</v>
      </c>
      <c r="X33" s="24" t="s">
        <v>114</v>
      </c>
      <c r="Y33" s="25" t="s">
        <v>115</v>
      </c>
      <c r="Z33" s="58"/>
      <c r="AA33" s="59"/>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row>
    <row r="34" customFormat="1" ht="122" customHeight="1" spans="1:255">
      <c r="A34" s="24">
        <v>26</v>
      </c>
      <c r="B34" s="24" t="s">
        <v>201</v>
      </c>
      <c r="C34" s="25" t="s">
        <v>202</v>
      </c>
      <c r="D34" s="24" t="s">
        <v>33</v>
      </c>
      <c r="E34" s="24" t="s">
        <v>183</v>
      </c>
      <c r="F34" s="24" t="s">
        <v>37</v>
      </c>
      <c r="G34" s="24" t="s">
        <v>75</v>
      </c>
      <c r="H34" s="24" t="s">
        <v>203</v>
      </c>
      <c r="I34" s="40" t="s">
        <v>204</v>
      </c>
      <c r="J34" s="41">
        <f t="shared" si="2"/>
        <v>300</v>
      </c>
      <c r="K34" s="41">
        <f t="shared" si="3"/>
        <v>300</v>
      </c>
      <c r="L34" s="41">
        <v>300</v>
      </c>
      <c r="M34" s="41"/>
      <c r="N34" s="41"/>
      <c r="O34" s="41"/>
      <c r="P34" s="41"/>
      <c r="Q34" s="41"/>
      <c r="R34" s="41"/>
      <c r="S34" s="41"/>
      <c r="T34" s="41"/>
      <c r="U34" s="41"/>
      <c r="V34" s="40" t="s">
        <v>205</v>
      </c>
      <c r="W34" s="40" t="s">
        <v>206</v>
      </c>
      <c r="X34" s="24" t="s">
        <v>114</v>
      </c>
      <c r="Y34" s="25" t="s">
        <v>115</v>
      </c>
      <c r="Z34" s="58"/>
      <c r="AA34" s="59"/>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row>
    <row r="35" customFormat="1" ht="120" customHeight="1" spans="1:255">
      <c r="A35" s="24">
        <v>27</v>
      </c>
      <c r="B35" s="24" t="s">
        <v>207</v>
      </c>
      <c r="C35" s="24" t="s">
        <v>208</v>
      </c>
      <c r="D35" s="24" t="s">
        <v>33</v>
      </c>
      <c r="E35" s="24" t="s">
        <v>149</v>
      </c>
      <c r="F35" s="24" t="s">
        <v>142</v>
      </c>
      <c r="G35" s="24" t="s">
        <v>75</v>
      </c>
      <c r="H35" s="24" t="s">
        <v>209</v>
      </c>
      <c r="I35" s="40" t="s">
        <v>210</v>
      </c>
      <c r="J35" s="41">
        <f t="shared" si="2"/>
        <v>100</v>
      </c>
      <c r="K35" s="41">
        <f t="shared" si="3"/>
        <v>100</v>
      </c>
      <c r="L35" s="41">
        <v>100</v>
      </c>
      <c r="M35" s="41"/>
      <c r="N35" s="41"/>
      <c r="O35" s="41"/>
      <c r="P35" s="41"/>
      <c r="Q35" s="41"/>
      <c r="R35" s="41"/>
      <c r="S35" s="41"/>
      <c r="T35" s="41"/>
      <c r="U35" s="41"/>
      <c r="V35" s="40" t="s">
        <v>211</v>
      </c>
      <c r="W35" s="40" t="s">
        <v>212</v>
      </c>
      <c r="X35" s="24" t="s">
        <v>120</v>
      </c>
      <c r="Y35" s="25" t="s">
        <v>121</v>
      </c>
      <c r="Z35" s="58"/>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row>
    <row r="36" customFormat="1" ht="120" customHeight="1" spans="1:255">
      <c r="A36" s="24">
        <v>28</v>
      </c>
      <c r="B36" s="24" t="s">
        <v>213</v>
      </c>
      <c r="C36" s="24" t="s">
        <v>214</v>
      </c>
      <c r="D36" s="24" t="s">
        <v>33</v>
      </c>
      <c r="E36" s="24" t="s">
        <v>149</v>
      </c>
      <c r="F36" s="24" t="s">
        <v>142</v>
      </c>
      <c r="G36" s="24" t="s">
        <v>75</v>
      </c>
      <c r="H36" s="24" t="s">
        <v>215</v>
      </c>
      <c r="I36" s="40" t="s">
        <v>216</v>
      </c>
      <c r="J36" s="41">
        <f t="shared" si="2"/>
        <v>100</v>
      </c>
      <c r="K36" s="41">
        <f t="shared" si="3"/>
        <v>100</v>
      </c>
      <c r="L36" s="41">
        <v>100</v>
      </c>
      <c r="M36" s="41"/>
      <c r="N36" s="41"/>
      <c r="O36" s="41"/>
      <c r="P36" s="41"/>
      <c r="Q36" s="41"/>
      <c r="R36" s="41"/>
      <c r="S36" s="41"/>
      <c r="T36" s="41"/>
      <c r="U36" s="41"/>
      <c r="V36" s="40" t="s">
        <v>217</v>
      </c>
      <c r="W36" s="40" t="s">
        <v>218</v>
      </c>
      <c r="X36" s="24" t="s">
        <v>120</v>
      </c>
      <c r="Y36" s="25" t="s">
        <v>121</v>
      </c>
      <c r="Z36" s="58"/>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row>
    <row r="37" customFormat="1" ht="124" customHeight="1" spans="1:255">
      <c r="A37" s="24">
        <v>29</v>
      </c>
      <c r="B37" s="24" t="s">
        <v>219</v>
      </c>
      <c r="C37" s="24" t="s">
        <v>220</v>
      </c>
      <c r="D37" s="24" t="s">
        <v>33</v>
      </c>
      <c r="E37" s="24" t="s">
        <v>58</v>
      </c>
      <c r="F37" s="24" t="s">
        <v>142</v>
      </c>
      <c r="G37" s="24" t="s">
        <v>75</v>
      </c>
      <c r="H37" s="24" t="s">
        <v>221</v>
      </c>
      <c r="I37" s="40" t="s">
        <v>222</v>
      </c>
      <c r="J37" s="41">
        <f t="shared" si="2"/>
        <v>230</v>
      </c>
      <c r="K37" s="41">
        <f t="shared" si="3"/>
        <v>230</v>
      </c>
      <c r="L37" s="41"/>
      <c r="M37" s="41">
        <v>230</v>
      </c>
      <c r="N37" s="41"/>
      <c r="O37" s="41"/>
      <c r="P37" s="41"/>
      <c r="Q37" s="41"/>
      <c r="R37" s="41"/>
      <c r="S37" s="41"/>
      <c r="T37" s="41"/>
      <c r="U37" s="41"/>
      <c r="V37" s="40" t="s">
        <v>223</v>
      </c>
      <c r="W37" s="40" t="s">
        <v>224</v>
      </c>
      <c r="X37" s="24" t="s">
        <v>132</v>
      </c>
      <c r="Y37" s="25" t="s">
        <v>133</v>
      </c>
      <c r="Z37" s="58"/>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row>
    <row r="38" customFormat="1" ht="139" customHeight="1" spans="1:255">
      <c r="A38" s="24">
        <v>30</v>
      </c>
      <c r="B38" s="24" t="s">
        <v>225</v>
      </c>
      <c r="C38" s="24" t="s">
        <v>226</v>
      </c>
      <c r="D38" s="24" t="s">
        <v>33</v>
      </c>
      <c r="E38" s="24" t="s">
        <v>149</v>
      </c>
      <c r="F38" s="24" t="s">
        <v>37</v>
      </c>
      <c r="G38" s="24" t="s">
        <v>150</v>
      </c>
      <c r="H38" s="24" t="s">
        <v>227</v>
      </c>
      <c r="I38" s="40" t="s">
        <v>228</v>
      </c>
      <c r="J38" s="41">
        <f t="shared" si="2"/>
        <v>1400</v>
      </c>
      <c r="K38" s="41">
        <f t="shared" si="3"/>
        <v>1400</v>
      </c>
      <c r="L38" s="41"/>
      <c r="M38" s="41">
        <v>1400</v>
      </c>
      <c r="N38" s="41"/>
      <c r="O38" s="41"/>
      <c r="P38" s="41"/>
      <c r="Q38" s="41"/>
      <c r="R38" s="41"/>
      <c r="S38" s="41"/>
      <c r="T38" s="41"/>
      <c r="U38" s="41"/>
      <c r="V38" s="40" t="s">
        <v>229</v>
      </c>
      <c r="W38" s="40" t="s">
        <v>230</v>
      </c>
      <c r="X38" s="24" t="s">
        <v>132</v>
      </c>
      <c r="Y38" s="25" t="s">
        <v>133</v>
      </c>
      <c r="Z38" s="58"/>
      <c r="AA38" s="59"/>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row>
    <row r="39" customFormat="1" ht="115" customHeight="1" spans="1:255">
      <c r="A39" s="24">
        <v>31</v>
      </c>
      <c r="B39" s="24" t="s">
        <v>231</v>
      </c>
      <c r="C39" s="24" t="s">
        <v>232</v>
      </c>
      <c r="D39" s="24" t="s">
        <v>33</v>
      </c>
      <c r="E39" s="24" t="s">
        <v>58</v>
      </c>
      <c r="F39" s="24" t="s">
        <v>142</v>
      </c>
      <c r="G39" s="24" t="s">
        <v>75</v>
      </c>
      <c r="H39" s="24" t="s">
        <v>233</v>
      </c>
      <c r="I39" s="40" t="s">
        <v>234</v>
      </c>
      <c r="J39" s="41">
        <f t="shared" si="2"/>
        <v>100</v>
      </c>
      <c r="K39" s="41">
        <f t="shared" si="3"/>
        <v>100</v>
      </c>
      <c r="L39" s="41"/>
      <c r="M39" s="41">
        <v>100</v>
      </c>
      <c r="N39" s="41"/>
      <c r="O39" s="41"/>
      <c r="P39" s="41"/>
      <c r="Q39" s="41"/>
      <c r="R39" s="41"/>
      <c r="S39" s="41"/>
      <c r="T39" s="41"/>
      <c r="U39" s="41"/>
      <c r="V39" s="40" t="s">
        <v>235</v>
      </c>
      <c r="W39" s="40" t="s">
        <v>236</v>
      </c>
      <c r="X39" s="24" t="s">
        <v>126</v>
      </c>
      <c r="Y39" s="25" t="s">
        <v>127</v>
      </c>
      <c r="Z39" s="58"/>
      <c r="AA39" s="59"/>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row>
    <row r="40" customFormat="1" ht="113" customHeight="1" spans="1:255">
      <c r="A40" s="24">
        <v>32</v>
      </c>
      <c r="B40" s="24" t="s">
        <v>237</v>
      </c>
      <c r="C40" s="25" t="s">
        <v>238</v>
      </c>
      <c r="D40" s="24" t="s">
        <v>33</v>
      </c>
      <c r="E40" s="24" t="s">
        <v>157</v>
      </c>
      <c r="F40" s="24" t="s">
        <v>142</v>
      </c>
      <c r="G40" s="24" t="s">
        <v>75</v>
      </c>
      <c r="H40" s="24" t="s">
        <v>239</v>
      </c>
      <c r="I40" s="40" t="s">
        <v>240</v>
      </c>
      <c r="J40" s="41">
        <f t="shared" si="2"/>
        <v>390</v>
      </c>
      <c r="K40" s="41">
        <f t="shared" si="3"/>
        <v>390</v>
      </c>
      <c r="L40" s="41"/>
      <c r="M40" s="41">
        <v>390</v>
      </c>
      <c r="N40" s="41"/>
      <c r="O40" s="41"/>
      <c r="P40" s="41"/>
      <c r="Q40" s="41"/>
      <c r="R40" s="41"/>
      <c r="S40" s="41"/>
      <c r="T40" s="41"/>
      <c r="U40" s="41"/>
      <c r="V40" s="40" t="s">
        <v>241</v>
      </c>
      <c r="W40" s="40" t="s">
        <v>242</v>
      </c>
      <c r="X40" s="24" t="s">
        <v>138</v>
      </c>
      <c r="Y40" s="25" t="s">
        <v>139</v>
      </c>
      <c r="Z40" s="58"/>
      <c r="AA40" s="59"/>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row>
    <row r="41" customFormat="1" ht="120" customHeight="1" spans="1:255">
      <c r="A41" s="24">
        <v>33</v>
      </c>
      <c r="B41" s="24" t="s">
        <v>243</v>
      </c>
      <c r="C41" s="24" t="s">
        <v>244</v>
      </c>
      <c r="D41" s="24" t="s">
        <v>33</v>
      </c>
      <c r="E41" s="24" t="s">
        <v>58</v>
      </c>
      <c r="F41" s="24" t="s">
        <v>142</v>
      </c>
      <c r="G41" s="24" t="s">
        <v>75</v>
      </c>
      <c r="H41" s="24" t="s">
        <v>245</v>
      </c>
      <c r="I41" s="40" t="s">
        <v>246</v>
      </c>
      <c r="J41" s="41">
        <f t="shared" si="2"/>
        <v>100</v>
      </c>
      <c r="K41" s="41">
        <f t="shared" si="3"/>
        <v>100</v>
      </c>
      <c r="L41" s="41">
        <v>100</v>
      </c>
      <c r="M41" s="41"/>
      <c r="N41" s="41"/>
      <c r="O41" s="41"/>
      <c r="P41" s="41"/>
      <c r="Q41" s="41"/>
      <c r="R41" s="41"/>
      <c r="S41" s="41"/>
      <c r="T41" s="41"/>
      <c r="U41" s="41"/>
      <c r="V41" s="40" t="s">
        <v>247</v>
      </c>
      <c r="W41" s="40" t="s">
        <v>248</v>
      </c>
      <c r="X41" s="24" t="s">
        <v>96</v>
      </c>
      <c r="Y41" s="25" t="s">
        <v>97</v>
      </c>
      <c r="Z41" s="58" t="s">
        <v>249</v>
      </c>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row>
    <row r="42" customFormat="1" ht="128" customHeight="1" spans="1:255">
      <c r="A42" s="24">
        <v>34</v>
      </c>
      <c r="B42" s="24" t="s">
        <v>250</v>
      </c>
      <c r="C42" s="24" t="s">
        <v>251</v>
      </c>
      <c r="D42" s="24" t="s">
        <v>33</v>
      </c>
      <c r="E42" s="24" t="s">
        <v>149</v>
      </c>
      <c r="F42" s="24" t="s">
        <v>37</v>
      </c>
      <c r="G42" s="24" t="s">
        <v>150</v>
      </c>
      <c r="H42" s="24" t="s">
        <v>252</v>
      </c>
      <c r="I42" s="40" t="s">
        <v>253</v>
      </c>
      <c r="J42" s="41">
        <f t="shared" si="2"/>
        <v>2000</v>
      </c>
      <c r="K42" s="41">
        <f t="shared" si="3"/>
        <v>2000</v>
      </c>
      <c r="L42" s="41">
        <v>2000</v>
      </c>
      <c r="M42" s="41"/>
      <c r="N42" s="41"/>
      <c r="O42" s="41"/>
      <c r="P42" s="41"/>
      <c r="Q42" s="41"/>
      <c r="R42" s="41"/>
      <c r="S42" s="41"/>
      <c r="T42" s="41"/>
      <c r="U42" s="41"/>
      <c r="V42" s="40" t="s">
        <v>254</v>
      </c>
      <c r="W42" s="40" t="s">
        <v>255</v>
      </c>
      <c r="X42" s="24" t="s">
        <v>256</v>
      </c>
      <c r="Y42" s="25" t="s">
        <v>257</v>
      </c>
      <c r="Z42" s="58" t="s">
        <v>249</v>
      </c>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row>
    <row r="43" customFormat="1" ht="138" customHeight="1" spans="1:255">
      <c r="A43" s="24">
        <v>35</v>
      </c>
      <c r="B43" s="24" t="s">
        <v>258</v>
      </c>
      <c r="C43" s="24" t="s">
        <v>259</v>
      </c>
      <c r="D43" s="24" t="s">
        <v>33</v>
      </c>
      <c r="E43" s="24" t="s">
        <v>183</v>
      </c>
      <c r="F43" s="24" t="s">
        <v>37</v>
      </c>
      <c r="G43" s="24" t="s">
        <v>150</v>
      </c>
      <c r="H43" s="24" t="s">
        <v>260</v>
      </c>
      <c r="I43" s="40" t="s">
        <v>261</v>
      </c>
      <c r="J43" s="41">
        <f t="shared" si="2"/>
        <v>2000</v>
      </c>
      <c r="K43" s="41">
        <f t="shared" si="3"/>
        <v>2000</v>
      </c>
      <c r="L43" s="41">
        <v>2000</v>
      </c>
      <c r="M43" s="41"/>
      <c r="N43" s="41"/>
      <c r="O43" s="41"/>
      <c r="P43" s="41"/>
      <c r="Q43" s="41"/>
      <c r="R43" s="41"/>
      <c r="S43" s="41"/>
      <c r="T43" s="41"/>
      <c r="U43" s="41"/>
      <c r="V43" s="40" t="s">
        <v>262</v>
      </c>
      <c r="W43" s="40" t="s">
        <v>263</v>
      </c>
      <c r="X43" s="24" t="s">
        <v>120</v>
      </c>
      <c r="Y43" s="25" t="s">
        <v>121</v>
      </c>
      <c r="Z43" s="58" t="s">
        <v>249</v>
      </c>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row>
    <row r="44" customFormat="1" ht="137" customHeight="1" spans="1:255">
      <c r="A44" s="24">
        <v>36</v>
      </c>
      <c r="B44" s="24" t="s">
        <v>264</v>
      </c>
      <c r="C44" s="25" t="s">
        <v>265</v>
      </c>
      <c r="D44" s="24" t="s">
        <v>33</v>
      </c>
      <c r="E44" s="24" t="s">
        <v>149</v>
      </c>
      <c r="F44" s="24" t="s">
        <v>37</v>
      </c>
      <c r="G44" s="24" t="s">
        <v>150</v>
      </c>
      <c r="H44" s="24" t="s">
        <v>266</v>
      </c>
      <c r="I44" s="40" t="s">
        <v>267</v>
      </c>
      <c r="J44" s="41">
        <f t="shared" si="2"/>
        <v>3000</v>
      </c>
      <c r="K44" s="41">
        <f t="shared" si="3"/>
        <v>3000</v>
      </c>
      <c r="L44" s="41"/>
      <c r="M44" s="41">
        <v>3000</v>
      </c>
      <c r="N44" s="41"/>
      <c r="O44" s="41"/>
      <c r="P44" s="41"/>
      <c r="Q44" s="41"/>
      <c r="R44" s="41"/>
      <c r="S44" s="41"/>
      <c r="T44" s="41"/>
      <c r="U44" s="41"/>
      <c r="V44" s="40" t="s">
        <v>268</v>
      </c>
      <c r="W44" s="40" t="s">
        <v>269</v>
      </c>
      <c r="X44" s="24" t="s">
        <v>126</v>
      </c>
      <c r="Y44" s="25" t="s">
        <v>127</v>
      </c>
      <c r="Z44" s="58" t="s">
        <v>249</v>
      </c>
      <c r="AA44" s="59"/>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row>
    <row r="45" s="4" customFormat="1" ht="25" customHeight="1" spans="1:255">
      <c r="A45" s="19" t="s">
        <v>270</v>
      </c>
      <c r="B45" s="20"/>
      <c r="C45" s="21" t="s">
        <v>271</v>
      </c>
      <c r="D45" s="22"/>
      <c r="E45" s="23"/>
      <c r="F45" s="18"/>
      <c r="G45" s="18"/>
      <c r="H45" s="18"/>
      <c r="I45" s="38"/>
      <c r="J45" s="39">
        <f t="shared" ref="J45:W45" si="4">SUM(J46:J48)</f>
        <v>4195.7</v>
      </c>
      <c r="K45" s="39">
        <f t="shared" si="4"/>
        <v>4195.7</v>
      </c>
      <c r="L45" s="39">
        <f t="shared" si="4"/>
        <v>3995.7</v>
      </c>
      <c r="M45" s="39">
        <f t="shared" si="4"/>
        <v>200</v>
      </c>
      <c r="N45" s="39">
        <f t="shared" si="4"/>
        <v>0</v>
      </c>
      <c r="O45" s="39">
        <f t="shared" si="4"/>
        <v>0</v>
      </c>
      <c r="P45" s="39">
        <f t="shared" si="4"/>
        <v>0</v>
      </c>
      <c r="Q45" s="39">
        <f t="shared" si="4"/>
        <v>0</v>
      </c>
      <c r="R45" s="39">
        <f t="shared" si="4"/>
        <v>0</v>
      </c>
      <c r="S45" s="39">
        <f t="shared" si="4"/>
        <v>0</v>
      </c>
      <c r="T45" s="39">
        <f t="shared" si="4"/>
        <v>0</v>
      </c>
      <c r="U45" s="39">
        <f t="shared" si="4"/>
        <v>0</v>
      </c>
      <c r="V45" s="47"/>
      <c r="W45" s="47"/>
      <c r="X45" s="48"/>
      <c r="Y45" s="48"/>
      <c r="Z45" s="56">
        <f>J45/J7</f>
        <v>0.0626300205092158</v>
      </c>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c r="BK45" s="57"/>
      <c r="BL45" s="57"/>
      <c r="BM45" s="57"/>
      <c r="BN45" s="57"/>
      <c r="BO45" s="57"/>
      <c r="BP45" s="57"/>
      <c r="BQ45" s="57"/>
      <c r="BR45" s="57"/>
      <c r="BS45" s="57"/>
      <c r="BT45" s="57"/>
      <c r="BU45" s="57"/>
      <c r="BV45" s="57"/>
      <c r="BW45" s="57"/>
      <c r="BX45" s="57"/>
      <c r="BY45" s="57"/>
      <c r="BZ45" s="57"/>
      <c r="CA45" s="57"/>
      <c r="CB45" s="57"/>
      <c r="CC45" s="57"/>
      <c r="CD45" s="57"/>
      <c r="CE45" s="57"/>
      <c r="CF45" s="57"/>
      <c r="CG45" s="57"/>
      <c r="CH45" s="57"/>
      <c r="CI45" s="57"/>
      <c r="CJ45" s="57"/>
      <c r="CK45" s="57"/>
      <c r="CL45" s="57"/>
      <c r="CM45" s="57"/>
      <c r="CN45" s="57"/>
      <c r="CO45" s="57"/>
      <c r="CP45" s="57"/>
      <c r="CQ45" s="57"/>
      <c r="CR45" s="57"/>
      <c r="CS45" s="57"/>
      <c r="CT45" s="57"/>
      <c r="CU45" s="57"/>
      <c r="CV45" s="57"/>
      <c r="CW45" s="57"/>
      <c r="CX45" s="57"/>
      <c r="CY45" s="57"/>
      <c r="CZ45" s="57"/>
      <c r="DA45" s="57"/>
      <c r="DB45" s="57"/>
      <c r="DC45" s="57"/>
      <c r="DD45" s="57"/>
      <c r="DE45" s="57"/>
      <c r="DF45" s="57"/>
      <c r="DG45" s="57"/>
      <c r="DH45" s="57"/>
      <c r="DI45" s="57"/>
      <c r="DJ45" s="57"/>
      <c r="DK45" s="57"/>
      <c r="DL45" s="57"/>
      <c r="DM45" s="57"/>
      <c r="DN45" s="57"/>
      <c r="DO45" s="57"/>
      <c r="DP45" s="57"/>
      <c r="DQ45" s="57"/>
      <c r="DR45" s="57"/>
      <c r="DS45" s="57"/>
      <c r="DT45" s="57"/>
      <c r="DU45" s="57"/>
      <c r="DV45" s="57"/>
      <c r="DW45" s="57"/>
      <c r="DX45" s="57"/>
      <c r="DY45" s="57"/>
      <c r="DZ45" s="57"/>
      <c r="EA45" s="57"/>
      <c r="EB45" s="57"/>
      <c r="EC45" s="57"/>
      <c r="ED45" s="57"/>
      <c r="EE45" s="57"/>
      <c r="EF45" s="57"/>
      <c r="EG45" s="57"/>
      <c r="EH45" s="57"/>
      <c r="EI45" s="57"/>
      <c r="EJ45" s="57"/>
      <c r="EK45" s="57"/>
      <c r="EL45" s="57"/>
      <c r="EM45" s="57"/>
      <c r="EN45" s="57"/>
      <c r="EO45" s="57"/>
      <c r="EP45" s="57"/>
      <c r="EQ45" s="57"/>
      <c r="ER45" s="57"/>
      <c r="ES45" s="57"/>
      <c r="ET45" s="57"/>
      <c r="EU45" s="57"/>
      <c r="EV45" s="57"/>
      <c r="EW45" s="57"/>
      <c r="EX45" s="57"/>
      <c r="EY45" s="57"/>
      <c r="EZ45" s="57"/>
      <c r="FA45" s="57"/>
      <c r="FB45" s="57"/>
      <c r="FC45" s="57"/>
      <c r="FD45" s="57"/>
      <c r="FE45" s="57"/>
      <c r="FF45" s="57"/>
      <c r="FG45" s="57"/>
      <c r="FH45" s="57"/>
      <c r="FI45" s="57"/>
      <c r="FJ45" s="57"/>
      <c r="FK45" s="57"/>
      <c r="FL45" s="57"/>
      <c r="FM45" s="57"/>
      <c r="FN45" s="57"/>
      <c r="FO45" s="57"/>
      <c r="FP45" s="57"/>
      <c r="FQ45" s="57"/>
      <c r="FR45" s="57"/>
      <c r="FS45" s="57"/>
      <c r="FT45" s="57"/>
      <c r="FU45" s="57"/>
      <c r="FV45" s="57"/>
      <c r="FW45" s="57"/>
      <c r="FX45" s="57"/>
      <c r="FY45" s="57"/>
      <c r="FZ45" s="57"/>
      <c r="GA45" s="57"/>
      <c r="GB45" s="57"/>
      <c r="GC45" s="57"/>
      <c r="GD45" s="57"/>
      <c r="GE45" s="57"/>
      <c r="GF45" s="57"/>
      <c r="GG45" s="57"/>
      <c r="GH45" s="57"/>
      <c r="GI45" s="57"/>
      <c r="GJ45" s="57"/>
      <c r="GK45" s="57"/>
      <c r="GL45" s="57"/>
      <c r="GM45" s="57"/>
      <c r="GN45" s="57"/>
      <c r="GO45" s="57"/>
      <c r="GP45" s="57"/>
      <c r="GQ45" s="57"/>
      <c r="GR45" s="57"/>
      <c r="GS45" s="57"/>
      <c r="GT45" s="57"/>
      <c r="GU45" s="57"/>
      <c r="GV45" s="57"/>
      <c r="GW45" s="57"/>
      <c r="GX45" s="57"/>
      <c r="GY45" s="57"/>
      <c r="GZ45" s="57"/>
      <c r="HA45" s="57"/>
      <c r="HB45" s="57"/>
      <c r="HC45" s="57"/>
      <c r="HD45" s="57"/>
      <c r="HE45" s="57"/>
      <c r="HF45" s="57"/>
      <c r="HG45" s="57"/>
      <c r="HH45" s="57"/>
      <c r="HI45" s="57"/>
      <c r="HJ45" s="57"/>
      <c r="HK45" s="57"/>
      <c r="HL45" s="57"/>
      <c r="HM45" s="57"/>
      <c r="HN45" s="57"/>
      <c r="HO45" s="57"/>
      <c r="HP45" s="57"/>
      <c r="HQ45" s="57"/>
      <c r="HR45" s="57"/>
      <c r="HS45" s="57"/>
      <c r="HT45" s="57"/>
      <c r="HU45" s="57"/>
      <c r="HV45" s="57"/>
      <c r="HW45" s="57"/>
      <c r="HX45" s="57"/>
      <c r="HY45" s="57"/>
      <c r="HZ45" s="57"/>
      <c r="IA45" s="57"/>
      <c r="IB45" s="57"/>
      <c r="IC45" s="57"/>
      <c r="ID45" s="57"/>
      <c r="IE45" s="57"/>
      <c r="IF45" s="57"/>
      <c r="IG45" s="57"/>
      <c r="IH45" s="57"/>
      <c r="II45" s="57"/>
      <c r="IJ45" s="57"/>
      <c r="IK45" s="57"/>
      <c r="IL45" s="57"/>
      <c r="IM45" s="57"/>
      <c r="IN45" s="57"/>
      <c r="IO45" s="57"/>
      <c r="IP45" s="57"/>
      <c r="IQ45" s="57"/>
      <c r="IR45" s="57"/>
      <c r="IS45" s="57"/>
      <c r="IT45" s="57"/>
      <c r="IU45" s="57"/>
    </row>
    <row r="46" s="1" customFormat="1" ht="90" customHeight="1" spans="1:26">
      <c r="A46" s="24">
        <v>37</v>
      </c>
      <c r="B46" s="24" t="s">
        <v>272</v>
      </c>
      <c r="C46" s="24" t="s">
        <v>273</v>
      </c>
      <c r="D46" s="24" t="s">
        <v>271</v>
      </c>
      <c r="E46" s="24" t="s">
        <v>274</v>
      </c>
      <c r="F46" s="24" t="s">
        <v>37</v>
      </c>
      <c r="G46" s="24" t="s">
        <v>59</v>
      </c>
      <c r="H46" s="24" t="s">
        <v>39</v>
      </c>
      <c r="I46" s="40" t="s">
        <v>275</v>
      </c>
      <c r="J46" s="41">
        <f t="shared" ref="J46:J48" si="5">K46</f>
        <v>930</v>
      </c>
      <c r="K46" s="41">
        <f t="shared" ref="K46:K48" si="6">L46+M46+N46+O46</f>
        <v>930</v>
      </c>
      <c r="L46" s="41">
        <v>930</v>
      </c>
      <c r="M46" s="41"/>
      <c r="N46" s="41"/>
      <c r="O46" s="41"/>
      <c r="P46" s="41"/>
      <c r="Q46" s="41"/>
      <c r="R46" s="41"/>
      <c r="S46" s="41"/>
      <c r="T46" s="41"/>
      <c r="U46" s="41"/>
      <c r="V46" s="40" t="s">
        <v>276</v>
      </c>
      <c r="W46" s="40" t="s">
        <v>277</v>
      </c>
      <c r="X46" s="24" t="s">
        <v>278</v>
      </c>
      <c r="Y46" s="24" t="s">
        <v>279</v>
      </c>
      <c r="Z46" s="58"/>
    </row>
    <row r="47" s="1" customFormat="1" ht="94" customHeight="1" spans="1:26">
      <c r="A47" s="24">
        <v>38</v>
      </c>
      <c r="B47" s="24" t="s">
        <v>280</v>
      </c>
      <c r="C47" s="24" t="s">
        <v>281</v>
      </c>
      <c r="D47" s="24" t="s">
        <v>271</v>
      </c>
      <c r="E47" s="24" t="s">
        <v>274</v>
      </c>
      <c r="F47" s="24" t="s">
        <v>37</v>
      </c>
      <c r="G47" s="24" t="s">
        <v>59</v>
      </c>
      <c r="H47" s="24" t="s">
        <v>39</v>
      </c>
      <c r="I47" s="40" t="s">
        <v>282</v>
      </c>
      <c r="J47" s="41">
        <f t="shared" si="5"/>
        <v>2765.7</v>
      </c>
      <c r="K47" s="41">
        <f t="shared" si="6"/>
        <v>2765.7</v>
      </c>
      <c r="L47" s="41">
        <v>2765.7</v>
      </c>
      <c r="M47" s="41"/>
      <c r="N47" s="41"/>
      <c r="O47" s="41"/>
      <c r="P47" s="41"/>
      <c r="Q47" s="41"/>
      <c r="R47" s="41"/>
      <c r="S47" s="41"/>
      <c r="T47" s="41"/>
      <c r="U47" s="41"/>
      <c r="V47" s="40" t="s">
        <v>283</v>
      </c>
      <c r="W47" s="40" t="s">
        <v>284</v>
      </c>
      <c r="X47" s="24" t="s">
        <v>285</v>
      </c>
      <c r="Y47" s="24" t="s">
        <v>286</v>
      </c>
      <c r="Z47" s="58"/>
    </row>
    <row r="48" s="1" customFormat="1" ht="82" customHeight="1" spans="1:26">
      <c r="A48" s="24">
        <v>39</v>
      </c>
      <c r="B48" s="24" t="s">
        <v>287</v>
      </c>
      <c r="C48" s="24" t="s">
        <v>288</v>
      </c>
      <c r="D48" s="24" t="s">
        <v>271</v>
      </c>
      <c r="E48" s="24" t="s">
        <v>289</v>
      </c>
      <c r="F48" s="24" t="s">
        <v>37</v>
      </c>
      <c r="G48" s="24" t="s">
        <v>59</v>
      </c>
      <c r="H48" s="24" t="s">
        <v>39</v>
      </c>
      <c r="I48" s="40" t="s">
        <v>290</v>
      </c>
      <c r="J48" s="41">
        <f t="shared" si="5"/>
        <v>500</v>
      </c>
      <c r="K48" s="41">
        <f t="shared" si="6"/>
        <v>500</v>
      </c>
      <c r="L48" s="41">
        <v>300</v>
      </c>
      <c r="M48" s="41">
        <v>200</v>
      </c>
      <c r="N48" s="41"/>
      <c r="O48" s="41"/>
      <c r="P48" s="41"/>
      <c r="Q48" s="41"/>
      <c r="R48" s="41"/>
      <c r="S48" s="41"/>
      <c r="T48" s="41"/>
      <c r="U48" s="41"/>
      <c r="V48" s="40" t="s">
        <v>291</v>
      </c>
      <c r="W48" s="40" t="s">
        <v>292</v>
      </c>
      <c r="X48" s="24" t="s">
        <v>43</v>
      </c>
      <c r="Y48" s="24" t="s">
        <v>44</v>
      </c>
      <c r="Z48" s="58"/>
    </row>
    <row r="49" s="4" customFormat="1" ht="25" customHeight="1" spans="1:255">
      <c r="A49" s="19" t="s">
        <v>293</v>
      </c>
      <c r="B49" s="20"/>
      <c r="C49" s="21" t="s">
        <v>294</v>
      </c>
      <c r="D49" s="22"/>
      <c r="E49" s="23"/>
      <c r="F49" s="18"/>
      <c r="G49" s="18"/>
      <c r="H49" s="18"/>
      <c r="I49" s="38"/>
      <c r="J49" s="39">
        <f t="shared" ref="J49:W49" si="7">SUM(J50:J67)</f>
        <v>15903.17</v>
      </c>
      <c r="K49" s="39">
        <f t="shared" si="7"/>
        <v>15903.17</v>
      </c>
      <c r="L49" s="39">
        <f t="shared" si="7"/>
        <v>12206.17</v>
      </c>
      <c r="M49" s="39">
        <f t="shared" si="7"/>
        <v>0</v>
      </c>
      <c r="N49" s="39">
        <f t="shared" si="7"/>
        <v>3697</v>
      </c>
      <c r="O49" s="39">
        <f t="shared" si="7"/>
        <v>0</v>
      </c>
      <c r="P49" s="39">
        <f t="shared" si="7"/>
        <v>0</v>
      </c>
      <c r="Q49" s="39">
        <f t="shared" si="7"/>
        <v>0</v>
      </c>
      <c r="R49" s="39">
        <f t="shared" si="7"/>
        <v>0</v>
      </c>
      <c r="S49" s="39">
        <f t="shared" si="7"/>
        <v>0</v>
      </c>
      <c r="T49" s="39">
        <f t="shared" si="7"/>
        <v>0</v>
      </c>
      <c r="U49" s="39">
        <f t="shared" si="7"/>
        <v>0</v>
      </c>
      <c r="V49" s="47"/>
      <c r="W49" s="47"/>
      <c r="X49" s="48"/>
      <c r="Y49" s="48"/>
      <c r="Z49" s="56">
        <f>J49/J7</f>
        <v>0.237389675920954</v>
      </c>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c r="CB49" s="57"/>
      <c r="CC49" s="57"/>
      <c r="CD49" s="57"/>
      <c r="CE49" s="57"/>
      <c r="CF49" s="57"/>
      <c r="CG49" s="57"/>
      <c r="CH49" s="57"/>
      <c r="CI49" s="57"/>
      <c r="CJ49" s="57"/>
      <c r="CK49" s="57"/>
      <c r="CL49" s="57"/>
      <c r="CM49" s="57"/>
      <c r="CN49" s="57"/>
      <c r="CO49" s="57"/>
      <c r="CP49" s="57"/>
      <c r="CQ49" s="57"/>
      <c r="CR49" s="57"/>
      <c r="CS49" s="57"/>
      <c r="CT49" s="57"/>
      <c r="CU49" s="57"/>
      <c r="CV49" s="57"/>
      <c r="CW49" s="57"/>
      <c r="CX49" s="57"/>
      <c r="CY49" s="57"/>
      <c r="CZ49" s="57"/>
      <c r="DA49" s="57"/>
      <c r="DB49" s="57"/>
      <c r="DC49" s="57"/>
      <c r="DD49" s="57"/>
      <c r="DE49" s="57"/>
      <c r="DF49" s="57"/>
      <c r="DG49" s="57"/>
      <c r="DH49" s="57"/>
      <c r="DI49" s="57"/>
      <c r="DJ49" s="57"/>
      <c r="DK49" s="57"/>
      <c r="DL49" s="57"/>
      <c r="DM49" s="57"/>
      <c r="DN49" s="57"/>
      <c r="DO49" s="57"/>
      <c r="DP49" s="57"/>
      <c r="DQ49" s="57"/>
      <c r="DR49" s="57"/>
      <c r="DS49" s="57"/>
      <c r="DT49" s="57"/>
      <c r="DU49" s="57"/>
      <c r="DV49" s="57"/>
      <c r="DW49" s="57"/>
      <c r="DX49" s="57"/>
      <c r="DY49" s="57"/>
      <c r="DZ49" s="57"/>
      <c r="EA49" s="57"/>
      <c r="EB49" s="57"/>
      <c r="EC49" s="57"/>
      <c r="ED49" s="57"/>
      <c r="EE49" s="57"/>
      <c r="EF49" s="57"/>
      <c r="EG49" s="57"/>
      <c r="EH49" s="57"/>
      <c r="EI49" s="57"/>
      <c r="EJ49" s="57"/>
      <c r="EK49" s="57"/>
      <c r="EL49" s="57"/>
      <c r="EM49" s="57"/>
      <c r="EN49" s="57"/>
      <c r="EO49" s="57"/>
      <c r="EP49" s="57"/>
      <c r="EQ49" s="57"/>
      <c r="ER49" s="57"/>
      <c r="ES49" s="57"/>
      <c r="ET49" s="57"/>
      <c r="EU49" s="57"/>
      <c r="EV49" s="57"/>
      <c r="EW49" s="57"/>
      <c r="EX49" s="57"/>
      <c r="EY49" s="57"/>
      <c r="EZ49" s="57"/>
      <c r="FA49" s="57"/>
      <c r="FB49" s="57"/>
      <c r="FC49" s="57"/>
      <c r="FD49" s="57"/>
      <c r="FE49" s="57"/>
      <c r="FF49" s="57"/>
      <c r="FG49" s="57"/>
      <c r="FH49" s="57"/>
      <c r="FI49" s="57"/>
      <c r="FJ49" s="57"/>
      <c r="FK49" s="57"/>
      <c r="FL49" s="57"/>
      <c r="FM49" s="57"/>
      <c r="FN49" s="57"/>
      <c r="FO49" s="57"/>
      <c r="FP49" s="57"/>
      <c r="FQ49" s="57"/>
      <c r="FR49" s="57"/>
      <c r="FS49" s="57"/>
      <c r="FT49" s="57"/>
      <c r="FU49" s="57"/>
      <c r="FV49" s="57"/>
      <c r="FW49" s="57"/>
      <c r="FX49" s="57"/>
      <c r="FY49" s="57"/>
      <c r="FZ49" s="57"/>
      <c r="GA49" s="57"/>
      <c r="GB49" s="57"/>
      <c r="GC49" s="57"/>
      <c r="GD49" s="57"/>
      <c r="GE49" s="57"/>
      <c r="GF49" s="57"/>
      <c r="GG49" s="57"/>
      <c r="GH49" s="57"/>
      <c r="GI49" s="57"/>
      <c r="GJ49" s="57"/>
      <c r="GK49" s="57"/>
      <c r="GL49" s="57"/>
      <c r="GM49" s="57"/>
      <c r="GN49" s="57"/>
      <c r="GO49" s="57"/>
      <c r="GP49" s="57"/>
      <c r="GQ49" s="57"/>
      <c r="GR49" s="57"/>
      <c r="GS49" s="57"/>
      <c r="GT49" s="57"/>
      <c r="GU49" s="57"/>
      <c r="GV49" s="57"/>
      <c r="GW49" s="57"/>
      <c r="GX49" s="57"/>
      <c r="GY49" s="57"/>
      <c r="GZ49" s="57"/>
      <c r="HA49" s="57"/>
      <c r="HB49" s="57"/>
      <c r="HC49" s="57"/>
      <c r="HD49" s="57"/>
      <c r="HE49" s="57"/>
      <c r="HF49" s="57"/>
      <c r="HG49" s="57"/>
      <c r="HH49" s="57"/>
      <c r="HI49" s="57"/>
      <c r="HJ49" s="57"/>
      <c r="HK49" s="57"/>
      <c r="HL49" s="57"/>
      <c r="HM49" s="57"/>
      <c r="HN49" s="57"/>
      <c r="HO49" s="57"/>
      <c r="HP49" s="57"/>
      <c r="HQ49" s="57"/>
      <c r="HR49" s="57"/>
      <c r="HS49" s="57"/>
      <c r="HT49" s="57"/>
      <c r="HU49" s="57"/>
      <c r="HV49" s="57"/>
      <c r="HW49" s="57"/>
      <c r="HX49" s="57"/>
      <c r="HY49" s="57"/>
      <c r="HZ49" s="57"/>
      <c r="IA49" s="57"/>
      <c r="IB49" s="57"/>
      <c r="IC49" s="57"/>
      <c r="ID49" s="57"/>
      <c r="IE49" s="57"/>
      <c r="IF49" s="57"/>
      <c r="IG49" s="57"/>
      <c r="IH49" s="57"/>
      <c r="II49" s="57"/>
      <c r="IJ49" s="57"/>
      <c r="IK49" s="57"/>
      <c r="IL49" s="57"/>
      <c r="IM49" s="57"/>
      <c r="IN49" s="57"/>
      <c r="IO49" s="57"/>
      <c r="IP49" s="57"/>
      <c r="IQ49" s="57"/>
      <c r="IR49" s="57"/>
      <c r="IS49" s="57"/>
      <c r="IT49" s="57"/>
      <c r="IU49" s="57"/>
    </row>
    <row r="50" s="1" customFormat="1" ht="157" customHeight="1" spans="1:26">
      <c r="A50" s="24">
        <v>40</v>
      </c>
      <c r="B50" s="24" t="s">
        <v>295</v>
      </c>
      <c r="C50" s="24" t="s">
        <v>296</v>
      </c>
      <c r="D50" s="24" t="s">
        <v>294</v>
      </c>
      <c r="E50" s="24" t="s">
        <v>297</v>
      </c>
      <c r="F50" s="24" t="s">
        <v>37</v>
      </c>
      <c r="G50" s="24" t="s">
        <v>75</v>
      </c>
      <c r="H50" s="26" t="s">
        <v>298</v>
      </c>
      <c r="I50" s="42" t="s">
        <v>299</v>
      </c>
      <c r="J50" s="41">
        <f t="shared" ref="J50:J67" si="8">K50</f>
        <v>1000</v>
      </c>
      <c r="K50" s="41">
        <f t="shared" ref="K50:K67" si="9">L50+M50+N50+O50</f>
        <v>1000</v>
      </c>
      <c r="L50" s="41">
        <v>1000</v>
      </c>
      <c r="M50" s="41"/>
      <c r="N50" s="41"/>
      <c r="O50" s="41"/>
      <c r="P50" s="41"/>
      <c r="Q50" s="41"/>
      <c r="R50" s="41"/>
      <c r="S50" s="41"/>
      <c r="T50" s="41"/>
      <c r="U50" s="41"/>
      <c r="V50" s="40" t="s">
        <v>300</v>
      </c>
      <c r="W50" s="40" t="s">
        <v>301</v>
      </c>
      <c r="X50" s="24" t="s">
        <v>302</v>
      </c>
      <c r="Y50" s="24" t="s">
        <v>279</v>
      </c>
      <c r="Z50" s="58"/>
    </row>
    <row r="51" s="1" customFormat="1" ht="122" customHeight="1" spans="1:26">
      <c r="A51" s="24">
        <v>41</v>
      </c>
      <c r="B51" s="24" t="s">
        <v>303</v>
      </c>
      <c r="C51" s="24" t="s">
        <v>304</v>
      </c>
      <c r="D51" s="24" t="s">
        <v>294</v>
      </c>
      <c r="E51" s="24" t="s">
        <v>305</v>
      </c>
      <c r="F51" s="24" t="s">
        <v>37</v>
      </c>
      <c r="G51" s="24" t="s">
        <v>306</v>
      </c>
      <c r="H51" s="24" t="s">
        <v>307</v>
      </c>
      <c r="I51" s="42" t="s">
        <v>308</v>
      </c>
      <c r="J51" s="41">
        <f t="shared" si="8"/>
        <v>2391.73</v>
      </c>
      <c r="K51" s="41">
        <f t="shared" si="9"/>
        <v>2391.73</v>
      </c>
      <c r="L51" s="41">
        <v>2391.73</v>
      </c>
      <c r="M51" s="41"/>
      <c r="N51" s="41"/>
      <c r="O51" s="41"/>
      <c r="P51" s="41"/>
      <c r="Q51" s="41"/>
      <c r="R51" s="41"/>
      <c r="S51" s="41"/>
      <c r="T51" s="41"/>
      <c r="U51" s="41"/>
      <c r="V51" s="40" t="s">
        <v>309</v>
      </c>
      <c r="W51" s="40" t="s">
        <v>310</v>
      </c>
      <c r="X51" s="24" t="s">
        <v>311</v>
      </c>
      <c r="Y51" s="24" t="s">
        <v>312</v>
      </c>
      <c r="Z51" s="58"/>
    </row>
    <row r="52" s="1" customFormat="1" ht="121" customHeight="1" spans="1:26">
      <c r="A52" s="24">
        <v>42</v>
      </c>
      <c r="B52" s="24" t="s">
        <v>313</v>
      </c>
      <c r="C52" s="24" t="s">
        <v>314</v>
      </c>
      <c r="D52" s="24" t="s">
        <v>294</v>
      </c>
      <c r="E52" s="24" t="s">
        <v>305</v>
      </c>
      <c r="F52" s="24" t="s">
        <v>37</v>
      </c>
      <c r="G52" s="24" t="s">
        <v>306</v>
      </c>
      <c r="H52" s="24" t="s">
        <v>315</v>
      </c>
      <c r="I52" s="42" t="s">
        <v>316</v>
      </c>
      <c r="J52" s="41">
        <f t="shared" si="8"/>
        <v>2439.44</v>
      </c>
      <c r="K52" s="41">
        <f t="shared" si="9"/>
        <v>2439.44</v>
      </c>
      <c r="L52" s="41">
        <v>2439.44</v>
      </c>
      <c r="M52" s="41"/>
      <c r="N52" s="41"/>
      <c r="O52" s="41"/>
      <c r="P52" s="41"/>
      <c r="Q52" s="41"/>
      <c r="R52" s="41"/>
      <c r="S52" s="41"/>
      <c r="T52" s="41"/>
      <c r="U52" s="41"/>
      <c r="V52" s="40" t="s">
        <v>309</v>
      </c>
      <c r="W52" s="40" t="s">
        <v>310</v>
      </c>
      <c r="X52" s="24" t="s">
        <v>311</v>
      </c>
      <c r="Y52" s="24" t="s">
        <v>312</v>
      </c>
      <c r="Z52" s="58"/>
    </row>
    <row r="53" s="1" customFormat="1" ht="90" customHeight="1" spans="1:26">
      <c r="A53" s="24">
        <v>43</v>
      </c>
      <c r="B53" s="24" t="s">
        <v>317</v>
      </c>
      <c r="C53" s="24" t="s">
        <v>318</v>
      </c>
      <c r="D53" s="24" t="s">
        <v>294</v>
      </c>
      <c r="E53" s="24" t="s">
        <v>305</v>
      </c>
      <c r="F53" s="24" t="s">
        <v>37</v>
      </c>
      <c r="G53" s="24" t="s">
        <v>306</v>
      </c>
      <c r="H53" s="24" t="s">
        <v>319</v>
      </c>
      <c r="I53" s="42" t="s">
        <v>320</v>
      </c>
      <c r="J53" s="41">
        <f t="shared" si="8"/>
        <v>4000</v>
      </c>
      <c r="K53" s="41">
        <f t="shared" si="9"/>
        <v>4000</v>
      </c>
      <c r="L53" s="41">
        <v>4000</v>
      </c>
      <c r="M53" s="41"/>
      <c r="N53" s="41"/>
      <c r="O53" s="41"/>
      <c r="P53" s="41"/>
      <c r="Q53" s="41"/>
      <c r="R53" s="41"/>
      <c r="S53" s="41"/>
      <c r="T53" s="41"/>
      <c r="U53" s="41"/>
      <c r="V53" s="40" t="s">
        <v>309</v>
      </c>
      <c r="W53" s="40" t="s">
        <v>321</v>
      </c>
      <c r="X53" s="24" t="s">
        <v>311</v>
      </c>
      <c r="Y53" s="24" t="s">
        <v>312</v>
      </c>
      <c r="Z53" s="58"/>
    </row>
    <row r="54" s="1" customFormat="1" ht="272" customHeight="1" spans="1:26">
      <c r="A54" s="24">
        <v>44</v>
      </c>
      <c r="B54" s="24" t="s">
        <v>322</v>
      </c>
      <c r="C54" s="24" t="s">
        <v>323</v>
      </c>
      <c r="D54" s="24" t="s">
        <v>294</v>
      </c>
      <c r="E54" s="24" t="s">
        <v>324</v>
      </c>
      <c r="F54" s="24" t="s">
        <v>37</v>
      </c>
      <c r="G54" s="24" t="s">
        <v>75</v>
      </c>
      <c r="H54" s="27" t="s">
        <v>325</v>
      </c>
      <c r="I54" s="42" t="s">
        <v>326</v>
      </c>
      <c r="J54" s="41">
        <f t="shared" si="8"/>
        <v>920</v>
      </c>
      <c r="K54" s="41">
        <f t="shared" si="9"/>
        <v>920</v>
      </c>
      <c r="L54" s="41">
        <v>920</v>
      </c>
      <c r="M54" s="41"/>
      <c r="N54" s="41"/>
      <c r="O54" s="41"/>
      <c r="P54" s="41"/>
      <c r="Q54" s="41"/>
      <c r="R54" s="41"/>
      <c r="S54" s="41"/>
      <c r="T54" s="41"/>
      <c r="U54" s="41"/>
      <c r="V54" s="40" t="s">
        <v>327</v>
      </c>
      <c r="W54" s="40" t="s">
        <v>328</v>
      </c>
      <c r="X54" s="24" t="s">
        <v>80</v>
      </c>
      <c r="Y54" s="25" t="s">
        <v>81</v>
      </c>
      <c r="Z54" s="58"/>
    </row>
    <row r="55" s="1" customFormat="1" ht="91" customHeight="1" spans="1:26">
      <c r="A55" s="24">
        <v>45</v>
      </c>
      <c r="B55" s="24" t="s">
        <v>329</v>
      </c>
      <c r="C55" s="24" t="s">
        <v>330</v>
      </c>
      <c r="D55" s="24" t="s">
        <v>294</v>
      </c>
      <c r="E55" s="24" t="s">
        <v>331</v>
      </c>
      <c r="F55" s="24" t="s">
        <v>37</v>
      </c>
      <c r="G55" s="24" t="s">
        <v>75</v>
      </c>
      <c r="H55" s="24" t="s">
        <v>332</v>
      </c>
      <c r="I55" s="40" t="s">
        <v>333</v>
      </c>
      <c r="J55" s="41">
        <f t="shared" si="8"/>
        <v>1200</v>
      </c>
      <c r="K55" s="41">
        <f t="shared" si="9"/>
        <v>1200</v>
      </c>
      <c r="L55" s="41">
        <v>1200</v>
      </c>
      <c r="M55" s="41"/>
      <c r="N55" s="41"/>
      <c r="O55" s="41"/>
      <c r="P55" s="41"/>
      <c r="Q55" s="41"/>
      <c r="R55" s="41"/>
      <c r="S55" s="41"/>
      <c r="T55" s="41"/>
      <c r="U55" s="41"/>
      <c r="V55" s="40" t="s">
        <v>334</v>
      </c>
      <c r="W55" s="40" t="s">
        <v>335</v>
      </c>
      <c r="X55" s="24" t="s">
        <v>80</v>
      </c>
      <c r="Y55" s="25" t="s">
        <v>81</v>
      </c>
      <c r="Z55" s="58"/>
    </row>
    <row r="56" customFormat="1" ht="83" customHeight="1" spans="1:255">
      <c r="A56" s="24">
        <v>46</v>
      </c>
      <c r="B56" s="24" t="s">
        <v>336</v>
      </c>
      <c r="C56" s="25" t="s">
        <v>337</v>
      </c>
      <c r="D56" s="25" t="s">
        <v>294</v>
      </c>
      <c r="E56" s="25" t="s">
        <v>305</v>
      </c>
      <c r="F56" s="24" t="s">
        <v>37</v>
      </c>
      <c r="G56" s="24" t="s">
        <v>75</v>
      </c>
      <c r="H56" s="24" t="s">
        <v>177</v>
      </c>
      <c r="I56" s="40" t="s">
        <v>338</v>
      </c>
      <c r="J56" s="41">
        <f t="shared" si="8"/>
        <v>390</v>
      </c>
      <c r="K56" s="41">
        <f t="shared" si="9"/>
        <v>390</v>
      </c>
      <c r="L56" s="41"/>
      <c r="M56" s="41"/>
      <c r="N56" s="41">
        <v>390</v>
      </c>
      <c r="O56" s="41"/>
      <c r="P56" s="41"/>
      <c r="Q56" s="41"/>
      <c r="R56" s="41"/>
      <c r="S56" s="41"/>
      <c r="T56" s="41"/>
      <c r="U56" s="41"/>
      <c r="V56" s="40" t="s">
        <v>339</v>
      </c>
      <c r="W56" s="40" t="s">
        <v>340</v>
      </c>
      <c r="X56" s="24" t="s">
        <v>114</v>
      </c>
      <c r="Y56" s="25" t="s">
        <v>115</v>
      </c>
      <c r="Z56" s="58" t="s">
        <v>341</v>
      </c>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row>
    <row r="57" customFormat="1" ht="70" customHeight="1" spans="1:255">
      <c r="A57" s="24">
        <v>47</v>
      </c>
      <c r="B57" s="24" t="s">
        <v>342</v>
      </c>
      <c r="C57" s="28" t="s">
        <v>343</v>
      </c>
      <c r="D57" s="24" t="s">
        <v>294</v>
      </c>
      <c r="E57" s="24" t="s">
        <v>297</v>
      </c>
      <c r="F57" s="24" t="s">
        <v>37</v>
      </c>
      <c r="G57" s="24" t="s">
        <v>75</v>
      </c>
      <c r="H57" s="24" t="s">
        <v>344</v>
      </c>
      <c r="I57" s="40" t="s">
        <v>345</v>
      </c>
      <c r="J57" s="41">
        <f t="shared" si="8"/>
        <v>390</v>
      </c>
      <c r="K57" s="41">
        <f t="shared" si="9"/>
        <v>390</v>
      </c>
      <c r="L57" s="41"/>
      <c r="M57" s="41"/>
      <c r="N57" s="41">
        <v>390</v>
      </c>
      <c r="O57" s="41"/>
      <c r="P57" s="41"/>
      <c r="Q57" s="41"/>
      <c r="R57" s="41"/>
      <c r="S57" s="41"/>
      <c r="T57" s="41"/>
      <c r="U57" s="41"/>
      <c r="V57" s="40" t="s">
        <v>346</v>
      </c>
      <c r="W57" s="40" t="s">
        <v>347</v>
      </c>
      <c r="X57" s="24" t="s">
        <v>114</v>
      </c>
      <c r="Y57" s="25" t="s">
        <v>115</v>
      </c>
      <c r="Z57" s="58" t="s">
        <v>341</v>
      </c>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row>
    <row r="58" customFormat="1" ht="70" customHeight="1" spans="1:255">
      <c r="A58" s="24">
        <v>48</v>
      </c>
      <c r="B58" s="24" t="s">
        <v>348</v>
      </c>
      <c r="C58" s="28" t="s">
        <v>349</v>
      </c>
      <c r="D58" s="24" t="s">
        <v>294</v>
      </c>
      <c r="E58" s="24" t="s">
        <v>305</v>
      </c>
      <c r="F58" s="24" t="s">
        <v>37</v>
      </c>
      <c r="G58" s="24" t="s">
        <v>75</v>
      </c>
      <c r="H58" s="24" t="s">
        <v>350</v>
      </c>
      <c r="I58" s="40" t="s">
        <v>351</v>
      </c>
      <c r="J58" s="41">
        <f t="shared" si="8"/>
        <v>300</v>
      </c>
      <c r="K58" s="41">
        <f t="shared" si="9"/>
        <v>300</v>
      </c>
      <c r="L58" s="41"/>
      <c r="M58" s="41"/>
      <c r="N58" s="41">
        <v>300</v>
      </c>
      <c r="O58" s="41"/>
      <c r="P58" s="41"/>
      <c r="Q58" s="41"/>
      <c r="R58" s="41"/>
      <c r="S58" s="41"/>
      <c r="T58" s="41"/>
      <c r="U58" s="41"/>
      <c r="V58" s="40" t="s">
        <v>352</v>
      </c>
      <c r="W58" s="40" t="s">
        <v>353</v>
      </c>
      <c r="X58" s="24" t="s">
        <v>108</v>
      </c>
      <c r="Y58" s="25" t="s">
        <v>109</v>
      </c>
      <c r="Z58" s="58" t="s">
        <v>341</v>
      </c>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row>
    <row r="59" customFormat="1" ht="70" customHeight="1" spans="1:255">
      <c r="A59" s="24">
        <v>49</v>
      </c>
      <c r="B59" s="24" t="s">
        <v>354</v>
      </c>
      <c r="C59" s="28" t="s">
        <v>355</v>
      </c>
      <c r="D59" s="24" t="s">
        <v>294</v>
      </c>
      <c r="E59" s="24" t="s">
        <v>297</v>
      </c>
      <c r="F59" s="24" t="s">
        <v>37</v>
      </c>
      <c r="G59" s="24" t="s">
        <v>75</v>
      </c>
      <c r="H59" s="24" t="s">
        <v>356</v>
      </c>
      <c r="I59" s="40" t="s">
        <v>357</v>
      </c>
      <c r="J59" s="41">
        <f t="shared" si="8"/>
        <v>360</v>
      </c>
      <c r="K59" s="41">
        <f t="shared" si="9"/>
        <v>360</v>
      </c>
      <c r="L59" s="41"/>
      <c r="M59" s="41"/>
      <c r="N59" s="41">
        <v>360</v>
      </c>
      <c r="O59" s="41"/>
      <c r="P59" s="41"/>
      <c r="Q59" s="41"/>
      <c r="R59" s="41"/>
      <c r="S59" s="41"/>
      <c r="T59" s="41"/>
      <c r="U59" s="41"/>
      <c r="V59" s="40" t="s">
        <v>358</v>
      </c>
      <c r="W59" s="40" t="s">
        <v>359</v>
      </c>
      <c r="X59" s="24" t="s">
        <v>256</v>
      </c>
      <c r="Y59" s="25" t="s">
        <v>257</v>
      </c>
      <c r="Z59" s="58" t="s">
        <v>341</v>
      </c>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row>
    <row r="60" customFormat="1" ht="70" customHeight="1" spans="1:255">
      <c r="A60" s="24">
        <v>50</v>
      </c>
      <c r="B60" s="24" t="s">
        <v>360</v>
      </c>
      <c r="C60" s="28" t="s">
        <v>361</v>
      </c>
      <c r="D60" s="24" t="s">
        <v>294</v>
      </c>
      <c r="E60" s="24" t="s">
        <v>297</v>
      </c>
      <c r="F60" s="24" t="s">
        <v>37</v>
      </c>
      <c r="G60" s="24" t="s">
        <v>75</v>
      </c>
      <c r="H60" s="24" t="s">
        <v>362</v>
      </c>
      <c r="I60" s="40" t="s">
        <v>363</v>
      </c>
      <c r="J60" s="41">
        <f t="shared" si="8"/>
        <v>197</v>
      </c>
      <c r="K60" s="41">
        <f t="shared" si="9"/>
        <v>197</v>
      </c>
      <c r="L60" s="41"/>
      <c r="M60" s="41"/>
      <c r="N60" s="41">
        <v>197</v>
      </c>
      <c r="O60" s="41"/>
      <c r="P60" s="41"/>
      <c r="Q60" s="41"/>
      <c r="R60" s="41"/>
      <c r="S60" s="41"/>
      <c r="T60" s="41"/>
      <c r="U60" s="41"/>
      <c r="V60" s="40" t="s">
        <v>364</v>
      </c>
      <c r="W60" s="40" t="s">
        <v>365</v>
      </c>
      <c r="X60" s="24" t="s">
        <v>138</v>
      </c>
      <c r="Y60" s="25" t="s">
        <v>139</v>
      </c>
      <c r="Z60" s="58" t="s">
        <v>341</v>
      </c>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row>
    <row r="61" customFormat="1" ht="70" customHeight="1" spans="1:255">
      <c r="A61" s="24">
        <v>51</v>
      </c>
      <c r="B61" s="24" t="s">
        <v>366</v>
      </c>
      <c r="C61" s="28" t="s">
        <v>367</v>
      </c>
      <c r="D61" s="24" t="s">
        <v>294</v>
      </c>
      <c r="E61" s="24" t="s">
        <v>297</v>
      </c>
      <c r="F61" s="24" t="s">
        <v>37</v>
      </c>
      <c r="G61" s="24" t="s">
        <v>75</v>
      </c>
      <c r="H61" s="24" t="s">
        <v>233</v>
      </c>
      <c r="I61" s="40" t="s">
        <v>368</v>
      </c>
      <c r="J61" s="41">
        <f t="shared" si="8"/>
        <v>255</v>
      </c>
      <c r="K61" s="41">
        <f t="shared" si="9"/>
        <v>255</v>
      </c>
      <c r="L61" s="41">
        <v>255</v>
      </c>
      <c r="M61" s="41"/>
      <c r="N61" s="41"/>
      <c r="O61" s="41"/>
      <c r="P61" s="41"/>
      <c r="Q61" s="41"/>
      <c r="R61" s="41"/>
      <c r="S61" s="41"/>
      <c r="T61" s="41"/>
      <c r="U61" s="41"/>
      <c r="V61" s="40" t="s">
        <v>369</v>
      </c>
      <c r="W61" s="40" t="s">
        <v>370</v>
      </c>
      <c r="X61" s="24" t="s">
        <v>126</v>
      </c>
      <c r="Y61" s="25" t="s">
        <v>127</v>
      </c>
      <c r="Z61" s="58" t="s">
        <v>341</v>
      </c>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row>
    <row r="62" customFormat="1" ht="70" customHeight="1" spans="1:255">
      <c r="A62" s="24">
        <v>52</v>
      </c>
      <c r="B62" s="24" t="s">
        <v>371</v>
      </c>
      <c r="C62" s="28" t="s">
        <v>372</v>
      </c>
      <c r="D62" s="24" t="s">
        <v>294</v>
      </c>
      <c r="E62" s="24" t="s">
        <v>305</v>
      </c>
      <c r="F62" s="24" t="s">
        <v>37</v>
      </c>
      <c r="G62" s="24" t="s">
        <v>75</v>
      </c>
      <c r="H62" s="24" t="s">
        <v>373</v>
      </c>
      <c r="I62" s="40" t="s">
        <v>374</v>
      </c>
      <c r="J62" s="41">
        <f t="shared" si="8"/>
        <v>390</v>
      </c>
      <c r="K62" s="41">
        <f t="shared" si="9"/>
        <v>390</v>
      </c>
      <c r="L62" s="41"/>
      <c r="M62" s="41"/>
      <c r="N62" s="41">
        <v>390</v>
      </c>
      <c r="O62" s="41"/>
      <c r="P62" s="41"/>
      <c r="Q62" s="41"/>
      <c r="R62" s="41"/>
      <c r="S62" s="41"/>
      <c r="T62" s="41"/>
      <c r="U62" s="41"/>
      <c r="V62" s="40" t="s">
        <v>375</v>
      </c>
      <c r="W62" s="40" t="s">
        <v>376</v>
      </c>
      <c r="X62" s="24" t="s">
        <v>126</v>
      </c>
      <c r="Y62" s="25" t="s">
        <v>127</v>
      </c>
      <c r="Z62" s="58" t="s">
        <v>341</v>
      </c>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row>
    <row r="63" customFormat="1" ht="70" customHeight="1" spans="1:255">
      <c r="A63" s="24">
        <v>53</v>
      </c>
      <c r="B63" s="24" t="s">
        <v>377</v>
      </c>
      <c r="C63" s="28" t="s">
        <v>378</v>
      </c>
      <c r="D63" s="24" t="s">
        <v>294</v>
      </c>
      <c r="E63" s="24" t="s">
        <v>305</v>
      </c>
      <c r="F63" s="24" t="s">
        <v>37</v>
      </c>
      <c r="G63" s="24" t="s">
        <v>75</v>
      </c>
      <c r="H63" s="24" t="s">
        <v>379</v>
      </c>
      <c r="I63" s="40" t="s">
        <v>380</v>
      </c>
      <c r="J63" s="41">
        <f t="shared" si="8"/>
        <v>380</v>
      </c>
      <c r="K63" s="41">
        <f t="shared" si="9"/>
        <v>380</v>
      </c>
      <c r="L63" s="41"/>
      <c r="M63" s="41"/>
      <c r="N63" s="41">
        <v>380</v>
      </c>
      <c r="O63" s="41"/>
      <c r="P63" s="41"/>
      <c r="Q63" s="41"/>
      <c r="R63" s="41"/>
      <c r="S63" s="41"/>
      <c r="T63" s="41"/>
      <c r="U63" s="41"/>
      <c r="V63" s="40" t="s">
        <v>381</v>
      </c>
      <c r="W63" s="40" t="s">
        <v>382</v>
      </c>
      <c r="X63" s="24" t="s">
        <v>114</v>
      </c>
      <c r="Y63" s="25" t="s">
        <v>115</v>
      </c>
      <c r="Z63" s="58" t="s">
        <v>383</v>
      </c>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row>
    <row r="64" customFormat="1" ht="70" customHeight="1" spans="1:255">
      <c r="A64" s="24">
        <v>54</v>
      </c>
      <c r="B64" s="24" t="s">
        <v>384</v>
      </c>
      <c r="C64" s="28" t="s">
        <v>385</v>
      </c>
      <c r="D64" s="24" t="s">
        <v>294</v>
      </c>
      <c r="E64" s="24" t="s">
        <v>305</v>
      </c>
      <c r="F64" s="24" t="s">
        <v>37</v>
      </c>
      <c r="G64" s="24" t="s">
        <v>75</v>
      </c>
      <c r="H64" s="24" t="s">
        <v>386</v>
      </c>
      <c r="I64" s="40" t="s">
        <v>387</v>
      </c>
      <c r="J64" s="41">
        <f t="shared" si="8"/>
        <v>390</v>
      </c>
      <c r="K64" s="41">
        <f t="shared" si="9"/>
        <v>390</v>
      </c>
      <c r="L64" s="41"/>
      <c r="M64" s="41"/>
      <c r="N64" s="41">
        <v>390</v>
      </c>
      <c r="O64" s="41"/>
      <c r="P64" s="41"/>
      <c r="Q64" s="41"/>
      <c r="R64" s="41"/>
      <c r="S64" s="41"/>
      <c r="T64" s="41"/>
      <c r="U64" s="41"/>
      <c r="V64" s="40" t="s">
        <v>388</v>
      </c>
      <c r="W64" s="40" t="s">
        <v>389</v>
      </c>
      <c r="X64" s="24" t="s">
        <v>120</v>
      </c>
      <c r="Y64" s="25" t="s">
        <v>121</v>
      </c>
      <c r="Z64" s="58" t="s">
        <v>383</v>
      </c>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row>
    <row r="65" customFormat="1" ht="70" customHeight="1" spans="1:255">
      <c r="A65" s="24">
        <v>55</v>
      </c>
      <c r="B65" s="24" t="s">
        <v>390</v>
      </c>
      <c r="C65" s="28" t="s">
        <v>391</v>
      </c>
      <c r="D65" s="24" t="s">
        <v>294</v>
      </c>
      <c r="E65" s="24" t="s">
        <v>305</v>
      </c>
      <c r="F65" s="24" t="s">
        <v>37</v>
      </c>
      <c r="G65" s="24" t="s">
        <v>75</v>
      </c>
      <c r="H65" s="24" t="s">
        <v>392</v>
      </c>
      <c r="I65" s="40" t="s">
        <v>393</v>
      </c>
      <c r="J65" s="41">
        <f t="shared" si="8"/>
        <v>360</v>
      </c>
      <c r="K65" s="41">
        <f t="shared" si="9"/>
        <v>360</v>
      </c>
      <c r="L65" s="41"/>
      <c r="M65" s="41"/>
      <c r="N65" s="41">
        <v>360</v>
      </c>
      <c r="O65" s="41"/>
      <c r="P65" s="41"/>
      <c r="Q65" s="41"/>
      <c r="R65" s="41"/>
      <c r="S65" s="41"/>
      <c r="T65" s="41"/>
      <c r="U65" s="41"/>
      <c r="V65" s="40" t="s">
        <v>394</v>
      </c>
      <c r="W65" s="40" t="s">
        <v>395</v>
      </c>
      <c r="X65" s="24" t="s">
        <v>396</v>
      </c>
      <c r="Y65" s="25" t="s">
        <v>397</v>
      </c>
      <c r="Z65" s="58" t="s">
        <v>383</v>
      </c>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row>
    <row r="66" customFormat="1" ht="70" customHeight="1" spans="1:255">
      <c r="A66" s="24">
        <v>56</v>
      </c>
      <c r="B66" s="24" t="s">
        <v>398</v>
      </c>
      <c r="C66" s="28" t="s">
        <v>399</v>
      </c>
      <c r="D66" s="24" t="s">
        <v>294</v>
      </c>
      <c r="E66" s="24" t="s">
        <v>305</v>
      </c>
      <c r="F66" s="24" t="s">
        <v>37</v>
      </c>
      <c r="G66" s="24" t="s">
        <v>75</v>
      </c>
      <c r="H66" s="24" t="s">
        <v>245</v>
      </c>
      <c r="I66" s="40" t="s">
        <v>400</v>
      </c>
      <c r="J66" s="41">
        <f t="shared" si="8"/>
        <v>200</v>
      </c>
      <c r="K66" s="41">
        <f t="shared" si="9"/>
        <v>200</v>
      </c>
      <c r="L66" s="41"/>
      <c r="M66" s="41"/>
      <c r="N66" s="41">
        <v>200</v>
      </c>
      <c r="O66" s="41"/>
      <c r="P66" s="41"/>
      <c r="Q66" s="41"/>
      <c r="R66" s="41"/>
      <c r="S66" s="41"/>
      <c r="T66" s="41"/>
      <c r="U66" s="41"/>
      <c r="V66" s="40" t="s">
        <v>401</v>
      </c>
      <c r="W66" s="40" t="s">
        <v>402</v>
      </c>
      <c r="X66" s="24" t="s">
        <v>96</v>
      </c>
      <c r="Y66" s="25" t="s">
        <v>97</v>
      </c>
      <c r="Z66" s="58" t="s">
        <v>383</v>
      </c>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row>
    <row r="67" customFormat="1" ht="70" customHeight="1" spans="1:255">
      <c r="A67" s="24">
        <v>57</v>
      </c>
      <c r="B67" s="24" t="s">
        <v>403</v>
      </c>
      <c r="C67" s="28" t="s">
        <v>404</v>
      </c>
      <c r="D67" s="24" t="s">
        <v>294</v>
      </c>
      <c r="E67" s="24" t="s">
        <v>305</v>
      </c>
      <c r="F67" s="24" t="s">
        <v>37</v>
      </c>
      <c r="G67" s="24" t="s">
        <v>75</v>
      </c>
      <c r="H67" s="24" t="s">
        <v>405</v>
      </c>
      <c r="I67" s="40" t="s">
        <v>406</v>
      </c>
      <c r="J67" s="41">
        <f t="shared" si="8"/>
        <v>340</v>
      </c>
      <c r="K67" s="41">
        <f t="shared" si="9"/>
        <v>340</v>
      </c>
      <c r="L67" s="41"/>
      <c r="M67" s="41"/>
      <c r="N67" s="41">
        <v>340</v>
      </c>
      <c r="O67" s="41"/>
      <c r="P67" s="41"/>
      <c r="Q67" s="41"/>
      <c r="R67" s="41"/>
      <c r="S67" s="41"/>
      <c r="T67" s="41"/>
      <c r="U67" s="41"/>
      <c r="V67" s="40" t="s">
        <v>407</v>
      </c>
      <c r="W67" s="40" t="s">
        <v>408</v>
      </c>
      <c r="X67" s="24" t="s">
        <v>132</v>
      </c>
      <c r="Y67" s="25" t="s">
        <v>133</v>
      </c>
      <c r="Z67" s="58" t="s">
        <v>383</v>
      </c>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row>
    <row r="68" s="4" customFormat="1" ht="25" customHeight="1" spans="1:255">
      <c r="A68" s="19" t="s">
        <v>409</v>
      </c>
      <c r="B68" s="20"/>
      <c r="C68" s="21" t="s">
        <v>410</v>
      </c>
      <c r="D68" s="22"/>
      <c r="E68" s="23"/>
      <c r="F68" s="18"/>
      <c r="G68" s="18"/>
      <c r="H68" s="18"/>
      <c r="I68" s="38"/>
      <c r="J68" s="39">
        <f t="shared" ref="J68:W68" si="10">SUM(J69:J73)</f>
        <v>1874.6</v>
      </c>
      <c r="K68" s="39">
        <f t="shared" si="10"/>
        <v>1874.6</v>
      </c>
      <c r="L68" s="39">
        <f t="shared" si="10"/>
        <v>1874.6</v>
      </c>
      <c r="M68" s="39">
        <f t="shared" si="10"/>
        <v>0</v>
      </c>
      <c r="N68" s="39">
        <f t="shared" si="10"/>
        <v>0</v>
      </c>
      <c r="O68" s="39">
        <f t="shared" si="10"/>
        <v>0</v>
      </c>
      <c r="P68" s="39">
        <f t="shared" si="10"/>
        <v>0</v>
      </c>
      <c r="Q68" s="39">
        <f t="shared" si="10"/>
        <v>0</v>
      </c>
      <c r="R68" s="39">
        <f t="shared" si="10"/>
        <v>0</v>
      </c>
      <c r="S68" s="39">
        <f t="shared" si="10"/>
        <v>0</v>
      </c>
      <c r="T68" s="39">
        <f t="shared" si="10"/>
        <v>0</v>
      </c>
      <c r="U68" s="39">
        <f t="shared" si="10"/>
        <v>0</v>
      </c>
      <c r="V68" s="47"/>
      <c r="W68" s="47"/>
      <c r="X68" s="48"/>
      <c r="Y68" s="48"/>
      <c r="Z68" s="56">
        <f>J68/J7</f>
        <v>0.0279825145855461</v>
      </c>
      <c r="AA68" s="57"/>
      <c r="AB68" s="57"/>
      <c r="AC68" s="57"/>
      <c r="AD68" s="57"/>
      <c r="AE68" s="57"/>
      <c r="AF68" s="57"/>
      <c r="AG68" s="57"/>
      <c r="AH68" s="57"/>
      <c r="AI68" s="57"/>
      <c r="AJ68" s="57"/>
      <c r="AK68" s="57"/>
      <c r="AL68" s="57"/>
      <c r="AM68" s="57"/>
      <c r="AN68" s="57"/>
      <c r="AO68" s="57"/>
      <c r="AP68" s="57"/>
      <c r="AQ68" s="57"/>
      <c r="AR68" s="57"/>
      <c r="AS68" s="57"/>
      <c r="AT68" s="57"/>
      <c r="AU68" s="57"/>
      <c r="AV68" s="57"/>
      <c r="AW68" s="57"/>
      <c r="AX68" s="57"/>
      <c r="AY68" s="57"/>
      <c r="AZ68" s="57"/>
      <c r="BA68" s="57"/>
      <c r="BB68" s="57"/>
      <c r="BC68" s="57"/>
      <c r="BD68" s="57"/>
      <c r="BE68" s="57"/>
      <c r="BF68" s="57"/>
      <c r="BG68" s="57"/>
      <c r="BH68" s="57"/>
      <c r="BI68" s="57"/>
      <c r="BJ68" s="57"/>
      <c r="BK68" s="57"/>
      <c r="BL68" s="57"/>
      <c r="BM68" s="57"/>
      <c r="BN68" s="57"/>
      <c r="BO68" s="57"/>
      <c r="BP68" s="57"/>
      <c r="BQ68" s="57"/>
      <c r="BR68" s="57"/>
      <c r="BS68" s="57"/>
      <c r="BT68" s="57"/>
      <c r="BU68" s="57"/>
      <c r="BV68" s="57"/>
      <c r="BW68" s="57"/>
      <c r="BX68" s="57"/>
      <c r="BY68" s="57"/>
      <c r="BZ68" s="57"/>
      <c r="CA68" s="57"/>
      <c r="CB68" s="57"/>
      <c r="CC68" s="57"/>
      <c r="CD68" s="57"/>
      <c r="CE68" s="57"/>
      <c r="CF68" s="57"/>
      <c r="CG68" s="57"/>
      <c r="CH68" s="57"/>
      <c r="CI68" s="57"/>
      <c r="CJ68" s="57"/>
      <c r="CK68" s="57"/>
      <c r="CL68" s="57"/>
      <c r="CM68" s="57"/>
      <c r="CN68" s="57"/>
      <c r="CO68" s="57"/>
      <c r="CP68" s="57"/>
      <c r="CQ68" s="57"/>
      <c r="CR68" s="57"/>
      <c r="CS68" s="57"/>
      <c r="CT68" s="57"/>
      <c r="CU68" s="57"/>
      <c r="CV68" s="57"/>
      <c r="CW68" s="57"/>
      <c r="CX68" s="57"/>
      <c r="CY68" s="57"/>
      <c r="CZ68" s="57"/>
      <c r="DA68" s="57"/>
      <c r="DB68" s="57"/>
      <c r="DC68" s="57"/>
      <c r="DD68" s="57"/>
      <c r="DE68" s="57"/>
      <c r="DF68" s="57"/>
      <c r="DG68" s="57"/>
      <c r="DH68" s="57"/>
      <c r="DI68" s="57"/>
      <c r="DJ68" s="57"/>
      <c r="DK68" s="57"/>
      <c r="DL68" s="57"/>
      <c r="DM68" s="57"/>
      <c r="DN68" s="57"/>
      <c r="DO68" s="57"/>
      <c r="DP68" s="57"/>
      <c r="DQ68" s="57"/>
      <c r="DR68" s="57"/>
      <c r="DS68" s="57"/>
      <c r="DT68" s="57"/>
      <c r="DU68" s="57"/>
      <c r="DV68" s="57"/>
      <c r="DW68" s="57"/>
      <c r="DX68" s="57"/>
      <c r="DY68" s="57"/>
      <c r="DZ68" s="57"/>
      <c r="EA68" s="57"/>
      <c r="EB68" s="57"/>
      <c r="EC68" s="57"/>
      <c r="ED68" s="57"/>
      <c r="EE68" s="57"/>
      <c r="EF68" s="57"/>
      <c r="EG68" s="57"/>
      <c r="EH68" s="57"/>
      <c r="EI68" s="57"/>
      <c r="EJ68" s="57"/>
      <c r="EK68" s="57"/>
      <c r="EL68" s="57"/>
      <c r="EM68" s="57"/>
      <c r="EN68" s="57"/>
      <c r="EO68" s="57"/>
      <c r="EP68" s="57"/>
      <c r="EQ68" s="57"/>
      <c r="ER68" s="57"/>
      <c r="ES68" s="57"/>
      <c r="ET68" s="57"/>
      <c r="EU68" s="57"/>
      <c r="EV68" s="57"/>
      <c r="EW68" s="57"/>
      <c r="EX68" s="57"/>
      <c r="EY68" s="57"/>
      <c r="EZ68" s="57"/>
      <c r="FA68" s="57"/>
      <c r="FB68" s="57"/>
      <c r="FC68" s="57"/>
      <c r="FD68" s="57"/>
      <c r="FE68" s="57"/>
      <c r="FF68" s="57"/>
      <c r="FG68" s="57"/>
      <c r="FH68" s="57"/>
      <c r="FI68" s="57"/>
      <c r="FJ68" s="57"/>
      <c r="FK68" s="57"/>
      <c r="FL68" s="57"/>
      <c r="FM68" s="57"/>
      <c r="FN68" s="57"/>
      <c r="FO68" s="57"/>
      <c r="FP68" s="57"/>
      <c r="FQ68" s="57"/>
      <c r="FR68" s="57"/>
      <c r="FS68" s="57"/>
      <c r="FT68" s="57"/>
      <c r="FU68" s="57"/>
      <c r="FV68" s="57"/>
      <c r="FW68" s="57"/>
      <c r="FX68" s="57"/>
      <c r="FY68" s="57"/>
      <c r="FZ68" s="57"/>
      <c r="GA68" s="57"/>
      <c r="GB68" s="57"/>
      <c r="GC68" s="57"/>
      <c r="GD68" s="57"/>
      <c r="GE68" s="57"/>
      <c r="GF68" s="57"/>
      <c r="GG68" s="57"/>
      <c r="GH68" s="57"/>
      <c r="GI68" s="57"/>
      <c r="GJ68" s="57"/>
      <c r="GK68" s="57"/>
      <c r="GL68" s="57"/>
      <c r="GM68" s="57"/>
      <c r="GN68" s="57"/>
      <c r="GO68" s="57"/>
      <c r="GP68" s="57"/>
      <c r="GQ68" s="57"/>
      <c r="GR68" s="57"/>
      <c r="GS68" s="57"/>
      <c r="GT68" s="57"/>
      <c r="GU68" s="57"/>
      <c r="GV68" s="57"/>
      <c r="GW68" s="57"/>
      <c r="GX68" s="57"/>
      <c r="GY68" s="57"/>
      <c r="GZ68" s="57"/>
      <c r="HA68" s="57"/>
      <c r="HB68" s="57"/>
      <c r="HC68" s="57"/>
      <c r="HD68" s="57"/>
      <c r="HE68" s="57"/>
      <c r="HF68" s="57"/>
      <c r="HG68" s="57"/>
      <c r="HH68" s="57"/>
      <c r="HI68" s="57"/>
      <c r="HJ68" s="57"/>
      <c r="HK68" s="57"/>
      <c r="HL68" s="57"/>
      <c r="HM68" s="57"/>
      <c r="HN68" s="57"/>
      <c r="HO68" s="57"/>
      <c r="HP68" s="57"/>
      <c r="HQ68" s="57"/>
      <c r="HR68" s="57"/>
      <c r="HS68" s="57"/>
      <c r="HT68" s="57"/>
      <c r="HU68" s="57"/>
      <c r="HV68" s="57"/>
      <c r="HW68" s="57"/>
      <c r="HX68" s="57"/>
      <c r="HY68" s="57"/>
      <c r="HZ68" s="57"/>
      <c r="IA68" s="57"/>
      <c r="IB68" s="57"/>
      <c r="IC68" s="57"/>
      <c r="ID68" s="57"/>
      <c r="IE68" s="57"/>
      <c r="IF68" s="57"/>
      <c r="IG68" s="57"/>
      <c r="IH68" s="57"/>
      <c r="II68" s="57"/>
      <c r="IJ68" s="57"/>
      <c r="IK68" s="57"/>
      <c r="IL68" s="57"/>
      <c r="IM68" s="57"/>
      <c r="IN68" s="57"/>
      <c r="IO68" s="57"/>
      <c r="IP68" s="57"/>
      <c r="IQ68" s="57"/>
      <c r="IR68" s="57"/>
      <c r="IS68" s="57"/>
      <c r="IT68" s="57"/>
      <c r="IU68" s="57"/>
    </row>
    <row r="69" s="1" customFormat="1" ht="80" customHeight="1" spans="1:26">
      <c r="A69" s="24">
        <v>58</v>
      </c>
      <c r="B69" s="24" t="s">
        <v>411</v>
      </c>
      <c r="C69" s="24" t="s">
        <v>412</v>
      </c>
      <c r="D69" s="24" t="s">
        <v>410</v>
      </c>
      <c r="E69" s="24" t="s">
        <v>413</v>
      </c>
      <c r="F69" s="24" t="s">
        <v>37</v>
      </c>
      <c r="G69" s="24" t="s">
        <v>59</v>
      </c>
      <c r="H69" s="24" t="s">
        <v>414</v>
      </c>
      <c r="I69" s="40" t="s">
        <v>415</v>
      </c>
      <c r="J69" s="41">
        <f t="shared" ref="J69:J73" si="11">K69</f>
        <v>296.1</v>
      </c>
      <c r="K69" s="41">
        <f t="shared" ref="K69:K73" si="12">L69+M69+N69+O69</f>
        <v>296.1</v>
      </c>
      <c r="L69" s="41">
        <v>296.1</v>
      </c>
      <c r="M69" s="41"/>
      <c r="N69" s="41"/>
      <c r="O69" s="41"/>
      <c r="P69" s="41"/>
      <c r="Q69" s="41"/>
      <c r="R69" s="41"/>
      <c r="S69" s="41"/>
      <c r="T69" s="41"/>
      <c r="U69" s="41"/>
      <c r="V69" s="40" t="s">
        <v>416</v>
      </c>
      <c r="W69" s="40" t="s">
        <v>417</v>
      </c>
      <c r="X69" s="24" t="s">
        <v>418</v>
      </c>
      <c r="Y69" s="24" t="s">
        <v>419</v>
      </c>
      <c r="Z69" s="58"/>
    </row>
    <row r="70" customFormat="1" ht="80" customHeight="1" spans="1:255">
      <c r="A70" s="24">
        <v>59</v>
      </c>
      <c r="B70" s="24" t="s">
        <v>420</v>
      </c>
      <c r="C70" s="25" t="s">
        <v>421</v>
      </c>
      <c r="D70" s="25" t="s">
        <v>410</v>
      </c>
      <c r="E70" s="25" t="s">
        <v>422</v>
      </c>
      <c r="F70" s="24" t="s">
        <v>37</v>
      </c>
      <c r="G70" s="24" t="s">
        <v>75</v>
      </c>
      <c r="H70" s="24" t="s">
        <v>423</v>
      </c>
      <c r="I70" s="40" t="s">
        <v>424</v>
      </c>
      <c r="J70" s="41">
        <f t="shared" si="11"/>
        <v>100</v>
      </c>
      <c r="K70" s="41">
        <f t="shared" si="12"/>
        <v>100</v>
      </c>
      <c r="L70" s="41">
        <v>100</v>
      </c>
      <c r="M70" s="41"/>
      <c r="N70" s="41"/>
      <c r="O70" s="41"/>
      <c r="P70" s="41"/>
      <c r="Q70" s="41"/>
      <c r="R70" s="41"/>
      <c r="S70" s="41"/>
      <c r="T70" s="41"/>
      <c r="U70" s="41"/>
      <c r="V70" s="49" t="s">
        <v>425</v>
      </c>
      <c r="W70" s="40" t="s">
        <v>426</v>
      </c>
      <c r="X70" s="24" t="s">
        <v>102</v>
      </c>
      <c r="Y70" s="25" t="s">
        <v>103</v>
      </c>
      <c r="Z70" s="58"/>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row>
    <row r="71" s="1" customFormat="1" ht="80" customHeight="1" spans="1:26">
      <c r="A71" s="24">
        <v>60</v>
      </c>
      <c r="B71" s="24" t="s">
        <v>427</v>
      </c>
      <c r="C71" s="25" t="s">
        <v>428</v>
      </c>
      <c r="D71" s="25" t="s">
        <v>410</v>
      </c>
      <c r="E71" s="25" t="s">
        <v>422</v>
      </c>
      <c r="F71" s="24" t="s">
        <v>37</v>
      </c>
      <c r="G71" s="24" t="s">
        <v>75</v>
      </c>
      <c r="H71" s="24" t="s">
        <v>429</v>
      </c>
      <c r="I71" s="40" t="s">
        <v>430</v>
      </c>
      <c r="J71" s="41">
        <f t="shared" si="11"/>
        <v>950</v>
      </c>
      <c r="K71" s="41">
        <f t="shared" si="12"/>
        <v>950</v>
      </c>
      <c r="L71" s="41">
        <v>950</v>
      </c>
      <c r="M71" s="41"/>
      <c r="N71" s="41"/>
      <c r="O71" s="41"/>
      <c r="P71" s="41"/>
      <c r="Q71" s="41"/>
      <c r="R71" s="41"/>
      <c r="S71" s="41"/>
      <c r="T71" s="41"/>
      <c r="U71" s="41"/>
      <c r="V71" s="49" t="s">
        <v>425</v>
      </c>
      <c r="W71" s="40" t="s">
        <v>426</v>
      </c>
      <c r="X71" s="24" t="s">
        <v>108</v>
      </c>
      <c r="Y71" s="25" t="s">
        <v>109</v>
      </c>
      <c r="Z71" s="58"/>
    </row>
    <row r="72" customFormat="1" ht="80" customHeight="1" spans="1:255">
      <c r="A72" s="24">
        <v>61</v>
      </c>
      <c r="B72" s="24" t="s">
        <v>431</v>
      </c>
      <c r="C72" s="24" t="s">
        <v>432</v>
      </c>
      <c r="D72" s="24" t="s">
        <v>410</v>
      </c>
      <c r="E72" s="24" t="s">
        <v>422</v>
      </c>
      <c r="F72" s="24" t="s">
        <v>37</v>
      </c>
      <c r="G72" s="24" t="s">
        <v>75</v>
      </c>
      <c r="H72" s="24" t="s">
        <v>429</v>
      </c>
      <c r="I72" s="40" t="s">
        <v>433</v>
      </c>
      <c r="J72" s="41">
        <f t="shared" si="11"/>
        <v>315</v>
      </c>
      <c r="K72" s="41">
        <f t="shared" si="12"/>
        <v>315</v>
      </c>
      <c r="L72" s="41">
        <v>315</v>
      </c>
      <c r="M72" s="41"/>
      <c r="N72" s="41"/>
      <c r="O72" s="41"/>
      <c r="P72" s="41"/>
      <c r="Q72" s="41"/>
      <c r="R72" s="41"/>
      <c r="S72" s="41"/>
      <c r="T72" s="41"/>
      <c r="U72" s="41"/>
      <c r="V72" s="49" t="s">
        <v>434</v>
      </c>
      <c r="W72" s="40" t="s">
        <v>435</v>
      </c>
      <c r="X72" s="24" t="s">
        <v>108</v>
      </c>
      <c r="Y72" s="25" t="s">
        <v>109</v>
      </c>
      <c r="Z72" s="58"/>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row>
    <row r="73" customFormat="1" ht="80" customHeight="1" spans="1:255">
      <c r="A73" s="24">
        <v>62</v>
      </c>
      <c r="B73" s="24" t="s">
        <v>436</v>
      </c>
      <c r="C73" s="24" t="s">
        <v>437</v>
      </c>
      <c r="D73" s="24" t="s">
        <v>410</v>
      </c>
      <c r="E73" s="24" t="s">
        <v>438</v>
      </c>
      <c r="F73" s="24" t="s">
        <v>37</v>
      </c>
      <c r="G73" s="24" t="s">
        <v>75</v>
      </c>
      <c r="H73" s="24" t="s">
        <v>439</v>
      </c>
      <c r="I73" s="40" t="s">
        <v>440</v>
      </c>
      <c r="J73" s="41">
        <f t="shared" si="11"/>
        <v>213.5</v>
      </c>
      <c r="K73" s="41">
        <f t="shared" si="12"/>
        <v>213.5</v>
      </c>
      <c r="L73" s="41">
        <v>213.5</v>
      </c>
      <c r="M73" s="41"/>
      <c r="N73" s="41"/>
      <c r="O73" s="41"/>
      <c r="P73" s="41"/>
      <c r="Q73" s="41"/>
      <c r="R73" s="41"/>
      <c r="S73" s="41"/>
      <c r="T73" s="41"/>
      <c r="U73" s="41"/>
      <c r="V73" s="49" t="s">
        <v>441</v>
      </c>
      <c r="W73" s="40" t="s">
        <v>442</v>
      </c>
      <c r="X73" s="24" t="s">
        <v>443</v>
      </c>
      <c r="Y73" s="24" t="s">
        <v>444</v>
      </c>
      <c r="Z73" s="58" t="s">
        <v>249</v>
      </c>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row>
    <row r="74" s="4" customFormat="1" ht="25" customHeight="1" spans="1:255">
      <c r="A74" s="19" t="s">
        <v>445</v>
      </c>
      <c r="B74" s="20"/>
      <c r="C74" s="21" t="s">
        <v>446</v>
      </c>
      <c r="D74" s="22"/>
      <c r="E74" s="23"/>
      <c r="F74" s="18"/>
      <c r="G74" s="18"/>
      <c r="H74" s="18"/>
      <c r="I74" s="38"/>
      <c r="J74" s="39">
        <f t="shared" ref="J74:W74" si="13">J75</f>
        <v>1400</v>
      </c>
      <c r="K74" s="39">
        <f t="shared" si="13"/>
        <v>1400</v>
      </c>
      <c r="L74" s="39">
        <f t="shared" si="13"/>
        <v>1400</v>
      </c>
      <c r="M74" s="39">
        <f t="shared" si="13"/>
        <v>0</v>
      </c>
      <c r="N74" s="39">
        <f t="shared" si="13"/>
        <v>0</v>
      </c>
      <c r="O74" s="39">
        <f t="shared" si="13"/>
        <v>0</v>
      </c>
      <c r="P74" s="39">
        <f t="shared" si="13"/>
        <v>0</v>
      </c>
      <c r="Q74" s="39">
        <f t="shared" si="13"/>
        <v>0</v>
      </c>
      <c r="R74" s="39">
        <f t="shared" si="13"/>
        <v>0</v>
      </c>
      <c r="S74" s="39">
        <f t="shared" si="13"/>
        <v>0</v>
      </c>
      <c r="T74" s="39">
        <f t="shared" si="13"/>
        <v>0</v>
      </c>
      <c r="U74" s="39">
        <f t="shared" si="13"/>
        <v>0</v>
      </c>
      <c r="V74" s="47"/>
      <c r="W74" s="47"/>
      <c r="X74" s="48"/>
      <c r="Y74" s="48"/>
      <c r="Z74" s="56">
        <f>J74/J7</f>
        <v>0.0208980691452921</v>
      </c>
      <c r="AA74" s="57"/>
      <c r="AB74" s="57"/>
      <c r="AC74" s="57"/>
      <c r="AD74" s="57"/>
      <c r="AE74" s="57"/>
      <c r="AF74" s="57"/>
      <c r="AG74" s="57"/>
      <c r="AH74" s="57"/>
      <c r="AI74" s="57"/>
      <c r="AJ74" s="57"/>
      <c r="AK74" s="57"/>
      <c r="AL74" s="57"/>
      <c r="AM74" s="57"/>
      <c r="AN74" s="57"/>
      <c r="AO74" s="57"/>
      <c r="AP74" s="57"/>
      <c r="AQ74" s="57"/>
      <c r="AR74" s="57"/>
      <c r="AS74" s="57"/>
      <c r="AT74" s="57"/>
      <c r="AU74" s="57"/>
      <c r="AV74" s="57"/>
      <c r="AW74" s="57"/>
      <c r="AX74" s="57"/>
      <c r="AY74" s="57"/>
      <c r="AZ74" s="57"/>
      <c r="BA74" s="57"/>
      <c r="BB74" s="57"/>
      <c r="BC74" s="57"/>
      <c r="BD74" s="57"/>
      <c r="BE74" s="57"/>
      <c r="BF74" s="57"/>
      <c r="BG74" s="57"/>
      <c r="BH74" s="57"/>
      <c r="BI74" s="57"/>
      <c r="BJ74" s="57"/>
      <c r="BK74" s="57"/>
      <c r="BL74" s="57"/>
      <c r="BM74" s="57"/>
      <c r="BN74" s="57"/>
      <c r="BO74" s="57"/>
      <c r="BP74" s="57"/>
      <c r="BQ74" s="57"/>
      <c r="BR74" s="57"/>
      <c r="BS74" s="57"/>
      <c r="BT74" s="57"/>
      <c r="BU74" s="57"/>
      <c r="BV74" s="57"/>
      <c r="BW74" s="57"/>
      <c r="BX74" s="57"/>
      <c r="BY74" s="57"/>
      <c r="BZ74" s="57"/>
      <c r="CA74" s="57"/>
      <c r="CB74" s="57"/>
      <c r="CC74" s="57"/>
      <c r="CD74" s="57"/>
      <c r="CE74" s="57"/>
      <c r="CF74" s="57"/>
      <c r="CG74" s="57"/>
      <c r="CH74" s="57"/>
      <c r="CI74" s="57"/>
      <c r="CJ74" s="57"/>
      <c r="CK74" s="57"/>
      <c r="CL74" s="57"/>
      <c r="CM74" s="57"/>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c r="DY74" s="57"/>
      <c r="DZ74" s="57"/>
      <c r="EA74" s="57"/>
      <c r="EB74" s="57"/>
      <c r="EC74" s="57"/>
      <c r="ED74" s="57"/>
      <c r="EE74" s="57"/>
      <c r="EF74" s="57"/>
      <c r="EG74" s="57"/>
      <c r="EH74" s="57"/>
      <c r="EI74" s="57"/>
      <c r="EJ74" s="57"/>
      <c r="EK74" s="57"/>
      <c r="EL74" s="57"/>
      <c r="EM74" s="57"/>
      <c r="EN74" s="57"/>
      <c r="EO74" s="57"/>
      <c r="EP74" s="57"/>
      <c r="EQ74" s="57"/>
      <c r="ER74" s="57"/>
      <c r="ES74" s="57"/>
      <c r="ET74" s="57"/>
      <c r="EU74" s="57"/>
      <c r="EV74" s="57"/>
      <c r="EW74" s="57"/>
      <c r="EX74" s="57"/>
      <c r="EY74" s="57"/>
      <c r="EZ74" s="57"/>
      <c r="FA74" s="57"/>
      <c r="FB74" s="57"/>
      <c r="FC74" s="57"/>
      <c r="FD74" s="57"/>
      <c r="FE74" s="57"/>
      <c r="FF74" s="57"/>
      <c r="FG74" s="57"/>
      <c r="FH74" s="57"/>
      <c r="FI74" s="57"/>
      <c r="FJ74" s="57"/>
      <c r="FK74" s="57"/>
      <c r="FL74" s="57"/>
      <c r="FM74" s="57"/>
      <c r="FN74" s="57"/>
      <c r="FO74" s="57"/>
      <c r="FP74" s="57"/>
      <c r="FQ74" s="57"/>
      <c r="FR74" s="57"/>
      <c r="FS74" s="57"/>
      <c r="FT74" s="57"/>
      <c r="FU74" s="57"/>
      <c r="FV74" s="57"/>
      <c r="FW74" s="57"/>
      <c r="FX74" s="57"/>
      <c r="FY74" s="57"/>
      <c r="FZ74" s="57"/>
      <c r="GA74" s="57"/>
      <c r="GB74" s="57"/>
      <c r="GC74" s="57"/>
      <c r="GD74" s="57"/>
      <c r="GE74" s="57"/>
      <c r="GF74" s="57"/>
      <c r="GG74" s="57"/>
      <c r="GH74" s="57"/>
      <c r="GI74" s="57"/>
      <c r="GJ74" s="57"/>
      <c r="GK74" s="57"/>
      <c r="GL74" s="57"/>
      <c r="GM74" s="57"/>
      <c r="GN74" s="57"/>
      <c r="GO74" s="57"/>
      <c r="GP74" s="57"/>
      <c r="GQ74" s="57"/>
      <c r="GR74" s="57"/>
      <c r="GS74" s="57"/>
      <c r="GT74" s="57"/>
      <c r="GU74" s="57"/>
      <c r="GV74" s="57"/>
      <c r="GW74" s="57"/>
      <c r="GX74" s="57"/>
      <c r="GY74" s="57"/>
      <c r="GZ74" s="57"/>
      <c r="HA74" s="57"/>
      <c r="HB74" s="57"/>
      <c r="HC74" s="57"/>
      <c r="HD74" s="57"/>
      <c r="HE74" s="57"/>
      <c r="HF74" s="57"/>
      <c r="HG74" s="57"/>
      <c r="HH74" s="57"/>
      <c r="HI74" s="57"/>
      <c r="HJ74" s="57"/>
      <c r="HK74" s="57"/>
      <c r="HL74" s="57"/>
      <c r="HM74" s="57"/>
      <c r="HN74" s="57"/>
      <c r="HO74" s="57"/>
      <c r="HP74" s="57"/>
      <c r="HQ74" s="57"/>
      <c r="HR74" s="57"/>
      <c r="HS74" s="57"/>
      <c r="HT74" s="57"/>
      <c r="HU74" s="57"/>
      <c r="HV74" s="57"/>
      <c r="HW74" s="57"/>
      <c r="HX74" s="57"/>
      <c r="HY74" s="57"/>
      <c r="HZ74" s="57"/>
      <c r="IA74" s="57"/>
      <c r="IB74" s="57"/>
      <c r="IC74" s="57"/>
      <c r="ID74" s="57"/>
      <c r="IE74" s="57"/>
      <c r="IF74" s="57"/>
      <c r="IG74" s="57"/>
      <c r="IH74" s="57"/>
      <c r="II74" s="57"/>
      <c r="IJ74" s="57"/>
      <c r="IK74" s="57"/>
      <c r="IL74" s="57"/>
      <c r="IM74" s="57"/>
      <c r="IN74" s="57"/>
      <c r="IO74" s="57"/>
      <c r="IP74" s="57"/>
      <c r="IQ74" s="57"/>
      <c r="IR74" s="57"/>
      <c r="IS74" s="57"/>
      <c r="IT74" s="57"/>
      <c r="IU74" s="57"/>
    </row>
    <row r="75" s="1" customFormat="1" ht="121" customHeight="1" spans="1:26">
      <c r="A75" s="24">
        <v>63</v>
      </c>
      <c r="B75" s="24" t="s">
        <v>447</v>
      </c>
      <c r="C75" s="24" t="s">
        <v>448</v>
      </c>
      <c r="D75" s="24" t="s">
        <v>446</v>
      </c>
      <c r="E75" s="24" t="s">
        <v>449</v>
      </c>
      <c r="F75" s="24" t="s">
        <v>37</v>
      </c>
      <c r="G75" s="24" t="s">
        <v>306</v>
      </c>
      <c r="H75" s="24" t="s">
        <v>39</v>
      </c>
      <c r="I75" s="40" t="s">
        <v>450</v>
      </c>
      <c r="J75" s="41">
        <f t="shared" ref="J75:J79" si="14">K75</f>
        <v>1400</v>
      </c>
      <c r="K75" s="41">
        <f t="shared" ref="K75:K79" si="15">L75+M75+N75+O75</f>
        <v>1400</v>
      </c>
      <c r="L75" s="41">
        <v>1400</v>
      </c>
      <c r="M75" s="41"/>
      <c r="N75" s="41"/>
      <c r="O75" s="41"/>
      <c r="P75" s="41"/>
      <c r="Q75" s="41"/>
      <c r="R75" s="41"/>
      <c r="S75" s="41"/>
      <c r="T75" s="41"/>
      <c r="U75" s="41"/>
      <c r="V75" s="40" t="s">
        <v>451</v>
      </c>
      <c r="W75" s="40" t="s">
        <v>452</v>
      </c>
      <c r="X75" s="24" t="s">
        <v>453</v>
      </c>
      <c r="Y75" s="24" t="s">
        <v>454</v>
      </c>
      <c r="Z75" s="58"/>
    </row>
    <row r="76" s="4" customFormat="1" ht="25" customHeight="1" spans="1:255">
      <c r="A76" s="19" t="s">
        <v>455</v>
      </c>
      <c r="B76" s="20"/>
      <c r="C76" s="21" t="s">
        <v>456</v>
      </c>
      <c r="D76" s="22"/>
      <c r="E76" s="23"/>
      <c r="F76" s="18"/>
      <c r="G76" s="18"/>
      <c r="H76" s="18"/>
      <c r="I76" s="38"/>
      <c r="J76" s="39">
        <f t="shared" ref="J76:W76" si="16">J77</f>
        <v>700</v>
      </c>
      <c r="K76" s="39">
        <f t="shared" si="16"/>
        <v>700</v>
      </c>
      <c r="L76" s="39">
        <f t="shared" si="16"/>
        <v>700</v>
      </c>
      <c r="M76" s="39">
        <f t="shared" si="16"/>
        <v>0</v>
      </c>
      <c r="N76" s="39">
        <f t="shared" si="16"/>
        <v>0</v>
      </c>
      <c r="O76" s="39">
        <f t="shared" si="16"/>
        <v>0</v>
      </c>
      <c r="P76" s="39">
        <f t="shared" si="16"/>
        <v>0</v>
      </c>
      <c r="Q76" s="39">
        <f t="shared" si="16"/>
        <v>0</v>
      </c>
      <c r="R76" s="39">
        <f t="shared" si="16"/>
        <v>0</v>
      </c>
      <c r="S76" s="39">
        <f t="shared" si="16"/>
        <v>0</v>
      </c>
      <c r="T76" s="39">
        <f t="shared" si="16"/>
        <v>0</v>
      </c>
      <c r="U76" s="39">
        <f t="shared" si="16"/>
        <v>0</v>
      </c>
      <c r="V76" s="47"/>
      <c r="W76" s="47"/>
      <c r="X76" s="48"/>
      <c r="Y76" s="48"/>
      <c r="Z76" s="56">
        <f>J76/J7</f>
        <v>0.0104490345726461</v>
      </c>
      <c r="AA76" s="57"/>
      <c r="AB76" s="57"/>
      <c r="AC76" s="57"/>
      <c r="AD76" s="57"/>
      <c r="AE76" s="57"/>
      <c r="AF76" s="57"/>
      <c r="AG76" s="57"/>
      <c r="AH76" s="57"/>
      <c r="AI76" s="57"/>
      <c r="AJ76" s="57"/>
      <c r="AK76" s="57"/>
      <c r="AL76" s="57"/>
      <c r="AM76" s="57"/>
      <c r="AN76" s="57"/>
      <c r="AO76" s="57"/>
      <c r="AP76" s="57"/>
      <c r="AQ76" s="57"/>
      <c r="AR76" s="57"/>
      <c r="AS76" s="57"/>
      <c r="AT76" s="57"/>
      <c r="AU76" s="57"/>
      <c r="AV76" s="57"/>
      <c r="AW76" s="57"/>
      <c r="AX76" s="57"/>
      <c r="AY76" s="57"/>
      <c r="AZ76" s="57"/>
      <c r="BA76" s="57"/>
      <c r="BB76" s="57"/>
      <c r="BC76" s="57"/>
      <c r="BD76" s="57"/>
      <c r="BE76" s="57"/>
      <c r="BF76" s="57"/>
      <c r="BG76" s="57"/>
      <c r="BH76" s="57"/>
      <c r="BI76" s="57"/>
      <c r="BJ76" s="57"/>
      <c r="BK76" s="57"/>
      <c r="BL76" s="57"/>
      <c r="BM76" s="57"/>
      <c r="BN76" s="57"/>
      <c r="BO76" s="57"/>
      <c r="BP76" s="57"/>
      <c r="BQ76" s="57"/>
      <c r="BR76" s="57"/>
      <c r="BS76" s="57"/>
      <c r="BT76" s="57"/>
      <c r="BU76" s="57"/>
      <c r="BV76" s="57"/>
      <c r="BW76" s="57"/>
      <c r="BX76" s="57"/>
      <c r="BY76" s="57"/>
      <c r="BZ76" s="57"/>
      <c r="CA76" s="57"/>
      <c r="CB76" s="57"/>
      <c r="CC76" s="57"/>
      <c r="CD76" s="57"/>
      <c r="CE76" s="57"/>
      <c r="CF76" s="57"/>
      <c r="CG76" s="57"/>
      <c r="CH76" s="57"/>
      <c r="CI76" s="57"/>
      <c r="CJ76" s="57"/>
      <c r="CK76" s="57"/>
      <c r="CL76" s="57"/>
      <c r="CM76" s="57"/>
      <c r="CN76" s="57"/>
      <c r="CO76" s="57"/>
      <c r="CP76" s="57"/>
      <c r="CQ76" s="57"/>
      <c r="CR76" s="57"/>
      <c r="CS76" s="57"/>
      <c r="CT76" s="57"/>
      <c r="CU76" s="57"/>
      <c r="CV76" s="57"/>
      <c r="CW76" s="57"/>
      <c r="CX76" s="57"/>
      <c r="CY76" s="57"/>
      <c r="CZ76" s="57"/>
      <c r="DA76" s="57"/>
      <c r="DB76" s="57"/>
      <c r="DC76" s="57"/>
      <c r="DD76" s="57"/>
      <c r="DE76" s="57"/>
      <c r="DF76" s="57"/>
      <c r="DG76" s="57"/>
      <c r="DH76" s="57"/>
      <c r="DI76" s="57"/>
      <c r="DJ76" s="57"/>
      <c r="DK76" s="57"/>
      <c r="DL76" s="57"/>
      <c r="DM76" s="57"/>
      <c r="DN76" s="57"/>
      <c r="DO76" s="57"/>
      <c r="DP76" s="57"/>
      <c r="DQ76" s="57"/>
      <c r="DR76" s="57"/>
      <c r="DS76" s="57"/>
      <c r="DT76" s="57"/>
      <c r="DU76" s="57"/>
      <c r="DV76" s="57"/>
      <c r="DW76" s="57"/>
      <c r="DX76" s="57"/>
      <c r="DY76" s="57"/>
      <c r="DZ76" s="57"/>
      <c r="EA76" s="57"/>
      <c r="EB76" s="57"/>
      <c r="EC76" s="57"/>
      <c r="ED76" s="57"/>
      <c r="EE76" s="57"/>
      <c r="EF76" s="57"/>
      <c r="EG76" s="57"/>
      <c r="EH76" s="57"/>
      <c r="EI76" s="57"/>
      <c r="EJ76" s="57"/>
      <c r="EK76" s="57"/>
      <c r="EL76" s="57"/>
      <c r="EM76" s="57"/>
      <c r="EN76" s="57"/>
      <c r="EO76" s="57"/>
      <c r="EP76" s="57"/>
      <c r="EQ76" s="57"/>
      <c r="ER76" s="57"/>
      <c r="ES76" s="57"/>
      <c r="ET76" s="57"/>
      <c r="EU76" s="57"/>
      <c r="EV76" s="57"/>
      <c r="EW76" s="57"/>
      <c r="EX76" s="57"/>
      <c r="EY76" s="57"/>
      <c r="EZ76" s="57"/>
      <c r="FA76" s="57"/>
      <c r="FB76" s="57"/>
      <c r="FC76" s="57"/>
      <c r="FD76" s="57"/>
      <c r="FE76" s="57"/>
      <c r="FF76" s="57"/>
      <c r="FG76" s="57"/>
      <c r="FH76" s="57"/>
      <c r="FI76" s="57"/>
      <c r="FJ76" s="57"/>
      <c r="FK76" s="57"/>
      <c r="FL76" s="57"/>
      <c r="FM76" s="57"/>
      <c r="FN76" s="57"/>
      <c r="FO76" s="57"/>
      <c r="FP76" s="57"/>
      <c r="FQ76" s="57"/>
      <c r="FR76" s="57"/>
      <c r="FS76" s="57"/>
      <c r="FT76" s="57"/>
      <c r="FU76" s="57"/>
      <c r="FV76" s="57"/>
      <c r="FW76" s="57"/>
      <c r="FX76" s="57"/>
      <c r="FY76" s="57"/>
      <c r="FZ76" s="57"/>
      <c r="GA76" s="57"/>
      <c r="GB76" s="57"/>
      <c r="GC76" s="57"/>
      <c r="GD76" s="57"/>
      <c r="GE76" s="57"/>
      <c r="GF76" s="57"/>
      <c r="GG76" s="57"/>
      <c r="GH76" s="57"/>
      <c r="GI76" s="57"/>
      <c r="GJ76" s="57"/>
      <c r="GK76" s="57"/>
      <c r="GL76" s="57"/>
      <c r="GM76" s="57"/>
      <c r="GN76" s="57"/>
      <c r="GO76" s="57"/>
      <c r="GP76" s="57"/>
      <c r="GQ76" s="57"/>
      <c r="GR76" s="57"/>
      <c r="GS76" s="57"/>
      <c r="GT76" s="57"/>
      <c r="GU76" s="57"/>
      <c r="GV76" s="57"/>
      <c r="GW76" s="57"/>
      <c r="GX76" s="57"/>
      <c r="GY76" s="57"/>
      <c r="GZ76" s="57"/>
      <c r="HA76" s="57"/>
      <c r="HB76" s="57"/>
      <c r="HC76" s="57"/>
      <c r="HD76" s="57"/>
      <c r="HE76" s="57"/>
      <c r="HF76" s="57"/>
      <c r="HG76" s="57"/>
      <c r="HH76" s="57"/>
      <c r="HI76" s="57"/>
      <c r="HJ76" s="57"/>
      <c r="HK76" s="57"/>
      <c r="HL76" s="57"/>
      <c r="HM76" s="57"/>
      <c r="HN76" s="57"/>
      <c r="HO76" s="57"/>
      <c r="HP76" s="57"/>
      <c r="HQ76" s="57"/>
      <c r="HR76" s="57"/>
      <c r="HS76" s="57"/>
      <c r="HT76" s="57"/>
      <c r="HU76" s="57"/>
      <c r="HV76" s="57"/>
      <c r="HW76" s="57"/>
      <c r="HX76" s="57"/>
      <c r="HY76" s="57"/>
      <c r="HZ76" s="57"/>
      <c r="IA76" s="57"/>
      <c r="IB76" s="57"/>
      <c r="IC76" s="57"/>
      <c r="ID76" s="57"/>
      <c r="IE76" s="57"/>
      <c r="IF76" s="57"/>
      <c r="IG76" s="57"/>
      <c r="IH76" s="57"/>
      <c r="II76" s="57"/>
      <c r="IJ76" s="57"/>
      <c r="IK76" s="57"/>
      <c r="IL76" s="57"/>
      <c r="IM76" s="57"/>
      <c r="IN76" s="57"/>
      <c r="IO76" s="57"/>
      <c r="IP76" s="57"/>
      <c r="IQ76" s="57"/>
      <c r="IR76" s="57"/>
      <c r="IS76" s="57"/>
      <c r="IT76" s="57"/>
      <c r="IU76" s="57"/>
    </row>
    <row r="77" s="1" customFormat="1" ht="80" customHeight="1" spans="1:26">
      <c r="A77" s="24">
        <v>64</v>
      </c>
      <c r="B77" s="24" t="s">
        <v>457</v>
      </c>
      <c r="C77" s="24" t="s">
        <v>458</v>
      </c>
      <c r="D77" s="24" t="s">
        <v>456</v>
      </c>
      <c r="E77" s="24" t="s">
        <v>456</v>
      </c>
      <c r="F77" s="24" t="s">
        <v>37</v>
      </c>
      <c r="G77" s="24" t="s">
        <v>306</v>
      </c>
      <c r="H77" s="24" t="s">
        <v>439</v>
      </c>
      <c r="I77" s="40" t="s">
        <v>459</v>
      </c>
      <c r="J77" s="41">
        <f t="shared" si="14"/>
        <v>700</v>
      </c>
      <c r="K77" s="41">
        <f t="shared" si="15"/>
        <v>700</v>
      </c>
      <c r="L77" s="41">
        <v>700</v>
      </c>
      <c r="M77" s="41"/>
      <c r="N77" s="41"/>
      <c r="O77" s="41"/>
      <c r="P77" s="41"/>
      <c r="Q77" s="41"/>
      <c r="R77" s="41"/>
      <c r="S77" s="41"/>
      <c r="T77" s="41"/>
      <c r="U77" s="41"/>
      <c r="V77" s="40" t="s">
        <v>460</v>
      </c>
      <c r="W77" s="40" t="s">
        <v>460</v>
      </c>
      <c r="X77" s="24" t="s">
        <v>461</v>
      </c>
      <c r="Y77" s="24" t="s">
        <v>462</v>
      </c>
      <c r="Z77" s="58" t="s">
        <v>249</v>
      </c>
    </row>
    <row r="78" s="4" customFormat="1" ht="25" customHeight="1" spans="1:255">
      <c r="A78" s="19" t="s">
        <v>463</v>
      </c>
      <c r="B78" s="20"/>
      <c r="C78" s="21" t="s">
        <v>464</v>
      </c>
      <c r="D78" s="22"/>
      <c r="E78" s="23"/>
      <c r="F78" s="18"/>
      <c r="G78" s="18"/>
      <c r="H78" s="18"/>
      <c r="I78" s="38"/>
      <c r="J78" s="39">
        <f t="shared" ref="J78:W78" si="17">SUM(J79:J79)</f>
        <v>50</v>
      </c>
      <c r="K78" s="39">
        <f t="shared" si="17"/>
        <v>50</v>
      </c>
      <c r="L78" s="39">
        <f t="shared" si="17"/>
        <v>0</v>
      </c>
      <c r="M78" s="39">
        <f t="shared" si="17"/>
        <v>0</v>
      </c>
      <c r="N78" s="39">
        <f t="shared" si="17"/>
        <v>0</v>
      </c>
      <c r="O78" s="39">
        <f t="shared" si="17"/>
        <v>50</v>
      </c>
      <c r="P78" s="39">
        <f t="shared" si="17"/>
        <v>0</v>
      </c>
      <c r="Q78" s="39">
        <f t="shared" si="17"/>
        <v>0</v>
      </c>
      <c r="R78" s="39">
        <f t="shared" si="17"/>
        <v>0</v>
      </c>
      <c r="S78" s="39">
        <f t="shared" si="17"/>
        <v>0</v>
      </c>
      <c r="T78" s="39">
        <f t="shared" si="17"/>
        <v>0</v>
      </c>
      <c r="U78" s="39">
        <f t="shared" si="17"/>
        <v>0</v>
      </c>
      <c r="V78" s="47"/>
      <c r="W78" s="47"/>
      <c r="X78" s="48"/>
      <c r="Y78" s="48"/>
      <c r="Z78" s="56">
        <f>J78/J7</f>
        <v>0.000746359612331861</v>
      </c>
      <c r="AA78" s="57"/>
      <c r="AB78" s="57"/>
      <c r="AC78" s="57"/>
      <c r="AD78" s="57"/>
      <c r="AE78" s="57"/>
      <c r="AF78" s="57"/>
      <c r="AG78" s="57"/>
      <c r="AH78" s="57"/>
      <c r="AI78" s="57"/>
      <c r="AJ78" s="57"/>
      <c r="AK78" s="57"/>
      <c r="AL78" s="57"/>
      <c r="AM78" s="57"/>
      <c r="AN78" s="57"/>
      <c r="AO78" s="57"/>
      <c r="AP78" s="57"/>
      <c r="AQ78" s="57"/>
      <c r="AR78" s="57"/>
      <c r="AS78" s="57"/>
      <c r="AT78" s="57"/>
      <c r="AU78" s="57"/>
      <c r="AV78" s="57"/>
      <c r="AW78" s="57"/>
      <c r="AX78" s="57"/>
      <c r="AY78" s="57"/>
      <c r="AZ78" s="57"/>
      <c r="BA78" s="57"/>
      <c r="BB78" s="57"/>
      <c r="BC78" s="57"/>
      <c r="BD78" s="57"/>
      <c r="BE78" s="57"/>
      <c r="BF78" s="57"/>
      <c r="BG78" s="57"/>
      <c r="BH78" s="57"/>
      <c r="BI78" s="57"/>
      <c r="BJ78" s="57"/>
      <c r="BK78" s="57"/>
      <c r="BL78" s="57"/>
      <c r="BM78" s="57"/>
      <c r="BN78" s="57"/>
      <c r="BO78" s="57"/>
      <c r="BP78" s="57"/>
      <c r="BQ78" s="57"/>
      <c r="BR78" s="57"/>
      <c r="BS78" s="57"/>
      <c r="BT78" s="57"/>
      <c r="BU78" s="57"/>
      <c r="BV78" s="57"/>
      <c r="BW78" s="57"/>
      <c r="BX78" s="57"/>
      <c r="BY78" s="57"/>
      <c r="BZ78" s="57"/>
      <c r="CA78" s="57"/>
      <c r="CB78" s="57"/>
      <c r="CC78" s="57"/>
      <c r="CD78" s="57"/>
      <c r="CE78" s="57"/>
      <c r="CF78" s="57"/>
      <c r="CG78" s="57"/>
      <c r="CH78" s="57"/>
      <c r="CI78" s="57"/>
      <c r="CJ78" s="57"/>
      <c r="CK78" s="57"/>
      <c r="CL78" s="57"/>
      <c r="CM78" s="57"/>
      <c r="CN78" s="57"/>
      <c r="CO78" s="57"/>
      <c r="CP78" s="57"/>
      <c r="CQ78" s="57"/>
      <c r="CR78" s="57"/>
      <c r="CS78" s="57"/>
      <c r="CT78" s="57"/>
      <c r="CU78" s="57"/>
      <c r="CV78" s="57"/>
      <c r="CW78" s="57"/>
      <c r="CX78" s="57"/>
      <c r="CY78" s="57"/>
      <c r="CZ78" s="57"/>
      <c r="DA78" s="57"/>
      <c r="DB78" s="57"/>
      <c r="DC78" s="57"/>
      <c r="DD78" s="57"/>
      <c r="DE78" s="57"/>
      <c r="DF78" s="57"/>
      <c r="DG78" s="57"/>
      <c r="DH78" s="57"/>
      <c r="DI78" s="57"/>
      <c r="DJ78" s="57"/>
      <c r="DK78" s="57"/>
      <c r="DL78" s="57"/>
      <c r="DM78" s="57"/>
      <c r="DN78" s="57"/>
      <c r="DO78" s="57"/>
      <c r="DP78" s="57"/>
      <c r="DQ78" s="57"/>
      <c r="DR78" s="57"/>
      <c r="DS78" s="57"/>
      <c r="DT78" s="57"/>
      <c r="DU78" s="57"/>
      <c r="DV78" s="57"/>
      <c r="DW78" s="57"/>
      <c r="DX78" s="57"/>
      <c r="DY78" s="57"/>
      <c r="DZ78" s="57"/>
      <c r="EA78" s="57"/>
      <c r="EB78" s="57"/>
      <c r="EC78" s="57"/>
      <c r="ED78" s="57"/>
      <c r="EE78" s="57"/>
      <c r="EF78" s="57"/>
      <c r="EG78" s="57"/>
      <c r="EH78" s="57"/>
      <c r="EI78" s="57"/>
      <c r="EJ78" s="57"/>
      <c r="EK78" s="57"/>
      <c r="EL78" s="57"/>
      <c r="EM78" s="57"/>
      <c r="EN78" s="57"/>
      <c r="EO78" s="57"/>
      <c r="EP78" s="57"/>
      <c r="EQ78" s="57"/>
      <c r="ER78" s="57"/>
      <c r="ES78" s="57"/>
      <c r="ET78" s="57"/>
      <c r="EU78" s="57"/>
      <c r="EV78" s="57"/>
      <c r="EW78" s="57"/>
      <c r="EX78" s="57"/>
      <c r="EY78" s="57"/>
      <c r="EZ78" s="57"/>
      <c r="FA78" s="57"/>
      <c r="FB78" s="57"/>
      <c r="FC78" s="57"/>
      <c r="FD78" s="57"/>
      <c r="FE78" s="57"/>
      <c r="FF78" s="57"/>
      <c r="FG78" s="57"/>
      <c r="FH78" s="57"/>
      <c r="FI78" s="57"/>
      <c r="FJ78" s="57"/>
      <c r="FK78" s="57"/>
      <c r="FL78" s="57"/>
      <c r="FM78" s="57"/>
      <c r="FN78" s="57"/>
      <c r="FO78" s="57"/>
      <c r="FP78" s="57"/>
      <c r="FQ78" s="57"/>
      <c r="FR78" s="57"/>
      <c r="FS78" s="57"/>
      <c r="FT78" s="57"/>
      <c r="FU78" s="57"/>
      <c r="FV78" s="57"/>
      <c r="FW78" s="57"/>
      <c r="FX78" s="57"/>
      <c r="FY78" s="57"/>
      <c r="FZ78" s="57"/>
      <c r="GA78" s="57"/>
      <c r="GB78" s="57"/>
      <c r="GC78" s="57"/>
      <c r="GD78" s="57"/>
      <c r="GE78" s="57"/>
      <c r="GF78" s="57"/>
      <c r="GG78" s="57"/>
      <c r="GH78" s="57"/>
      <c r="GI78" s="57"/>
      <c r="GJ78" s="57"/>
      <c r="GK78" s="57"/>
      <c r="GL78" s="57"/>
      <c r="GM78" s="57"/>
      <c r="GN78" s="57"/>
      <c r="GO78" s="57"/>
      <c r="GP78" s="57"/>
      <c r="GQ78" s="57"/>
      <c r="GR78" s="57"/>
      <c r="GS78" s="57"/>
      <c r="GT78" s="57"/>
      <c r="GU78" s="57"/>
      <c r="GV78" s="57"/>
      <c r="GW78" s="57"/>
      <c r="GX78" s="57"/>
      <c r="GY78" s="57"/>
      <c r="GZ78" s="57"/>
      <c r="HA78" s="57"/>
      <c r="HB78" s="57"/>
      <c r="HC78" s="57"/>
      <c r="HD78" s="57"/>
      <c r="HE78" s="57"/>
      <c r="HF78" s="57"/>
      <c r="HG78" s="57"/>
      <c r="HH78" s="57"/>
      <c r="HI78" s="57"/>
      <c r="HJ78" s="57"/>
      <c r="HK78" s="57"/>
      <c r="HL78" s="57"/>
      <c r="HM78" s="57"/>
      <c r="HN78" s="57"/>
      <c r="HO78" s="57"/>
      <c r="HP78" s="57"/>
      <c r="HQ78" s="57"/>
      <c r="HR78" s="57"/>
      <c r="HS78" s="57"/>
      <c r="HT78" s="57"/>
      <c r="HU78" s="57"/>
      <c r="HV78" s="57"/>
      <c r="HW78" s="57"/>
      <c r="HX78" s="57"/>
      <c r="HY78" s="57"/>
      <c r="HZ78" s="57"/>
      <c r="IA78" s="57"/>
      <c r="IB78" s="57"/>
      <c r="IC78" s="57"/>
      <c r="ID78" s="57"/>
      <c r="IE78" s="57"/>
      <c r="IF78" s="57"/>
      <c r="IG78" s="57"/>
      <c r="IH78" s="57"/>
      <c r="II78" s="57"/>
      <c r="IJ78" s="57"/>
      <c r="IK78" s="57"/>
      <c r="IL78" s="57"/>
      <c r="IM78" s="57"/>
      <c r="IN78" s="57"/>
      <c r="IO78" s="57"/>
      <c r="IP78" s="57"/>
      <c r="IQ78" s="57"/>
      <c r="IR78" s="57"/>
      <c r="IS78" s="57"/>
      <c r="IT78" s="57"/>
      <c r="IU78" s="57"/>
    </row>
    <row r="79" s="4" customFormat="1" ht="96" customHeight="1" spans="1:255">
      <c r="A79" s="24">
        <v>65</v>
      </c>
      <c r="B79" s="24" t="s">
        <v>465</v>
      </c>
      <c r="C79" s="24" t="s">
        <v>466</v>
      </c>
      <c r="D79" s="24" t="s">
        <v>464</v>
      </c>
      <c r="E79" s="24" t="s">
        <v>467</v>
      </c>
      <c r="F79" s="24" t="s">
        <v>37</v>
      </c>
      <c r="G79" s="24" t="s">
        <v>75</v>
      </c>
      <c r="H79" s="24" t="s">
        <v>39</v>
      </c>
      <c r="I79" s="40" t="s">
        <v>468</v>
      </c>
      <c r="J79" s="41">
        <f t="shared" si="14"/>
        <v>50</v>
      </c>
      <c r="K79" s="41">
        <f t="shared" si="15"/>
        <v>50</v>
      </c>
      <c r="L79" s="41"/>
      <c r="M79" s="41"/>
      <c r="N79" s="41"/>
      <c r="O79" s="41">
        <v>50</v>
      </c>
      <c r="P79" s="41"/>
      <c r="Q79" s="41"/>
      <c r="R79" s="41"/>
      <c r="S79" s="41"/>
      <c r="T79" s="41"/>
      <c r="U79" s="41"/>
      <c r="V79" s="40" t="s">
        <v>469</v>
      </c>
      <c r="W79" s="40" t="s">
        <v>470</v>
      </c>
      <c r="X79" s="24" t="s">
        <v>471</v>
      </c>
      <c r="Y79" s="24" t="s">
        <v>472</v>
      </c>
      <c r="Z79" s="58" t="s">
        <v>188</v>
      </c>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row>
    <row r="80" s="1" customFormat="1" spans="10:26">
      <c r="J80" s="5"/>
      <c r="K80" s="5"/>
      <c r="L80" s="5"/>
      <c r="M80" s="5"/>
      <c r="N80" s="5"/>
      <c r="O80" s="5"/>
      <c r="P80" s="5"/>
      <c r="Q80" s="5"/>
      <c r="R80" s="5"/>
      <c r="S80" s="5"/>
      <c r="T80" s="5"/>
      <c r="U80" s="5"/>
      <c r="V80" s="6"/>
      <c r="W80" s="6"/>
      <c r="Z80" s="7"/>
    </row>
  </sheetData>
  <autoFilter ref="A5:IU79">
    <extLst/>
  </autoFilter>
  <mergeCells count="45">
    <mergeCell ref="A1:Z1"/>
    <mergeCell ref="A2:E2"/>
    <mergeCell ref="V2:Z2"/>
    <mergeCell ref="K3:U3"/>
    <mergeCell ref="K4:R4"/>
    <mergeCell ref="L5:M5"/>
    <mergeCell ref="A7:F7"/>
    <mergeCell ref="A8:B8"/>
    <mergeCell ref="C8:E8"/>
    <mergeCell ref="A45:B45"/>
    <mergeCell ref="C45:E45"/>
    <mergeCell ref="A49:B49"/>
    <mergeCell ref="C49:E49"/>
    <mergeCell ref="A68:B68"/>
    <mergeCell ref="C68:E68"/>
    <mergeCell ref="A74:B74"/>
    <mergeCell ref="C74:E74"/>
    <mergeCell ref="A76:B76"/>
    <mergeCell ref="C76:E76"/>
    <mergeCell ref="A78:B78"/>
    <mergeCell ref="C78:E78"/>
    <mergeCell ref="A3:A6"/>
    <mergeCell ref="B3:B6"/>
    <mergeCell ref="C3:C6"/>
    <mergeCell ref="D3:D6"/>
    <mergeCell ref="E3:E6"/>
    <mergeCell ref="F3:F6"/>
    <mergeCell ref="G3:G6"/>
    <mergeCell ref="H3:H6"/>
    <mergeCell ref="I3:I6"/>
    <mergeCell ref="J3:J6"/>
    <mergeCell ref="K5:K6"/>
    <mergeCell ref="N5:N6"/>
    <mergeCell ref="O5:O6"/>
    <mergeCell ref="P5:P6"/>
    <mergeCell ref="Q5:Q6"/>
    <mergeCell ref="R5:R6"/>
    <mergeCell ref="S4:S6"/>
    <mergeCell ref="T4:T6"/>
    <mergeCell ref="U4:U6"/>
    <mergeCell ref="V3:V6"/>
    <mergeCell ref="W3:W6"/>
    <mergeCell ref="X3:X6"/>
    <mergeCell ref="Y3:Y6"/>
    <mergeCell ref="Z3:Z6"/>
  </mergeCells>
  <pageMargins left="0.751388888888889" right="0.751388888888889" top="0.707638888888889" bottom="0.747916666666667" header="0.5" footer="0.5"/>
  <pageSetup paperSize="8" scale="51" orientation="landscape" horizontalDpi="600"/>
  <headerFooter>
    <oddFooter>&amp;C第 &amp;P 页，共 &amp;N 页</oddFooter>
  </headerFooter>
  <rowBreaks count="6" manualBreakCount="6">
    <brk id="16" max="25" man="1"/>
    <brk id="27" max="25" man="1"/>
    <brk id="35" max="25" man="1"/>
    <brk id="44" max="25" man="1"/>
    <brk id="55" max="25" man="1"/>
    <brk id="70" max="25" man="1"/>
  </rowBreaks>
  <colBreaks count="1" manualBreakCount="1">
    <brk id="26"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2022-10-19T04:01:00Z</dcterms:created>
  <dcterms:modified xsi:type="dcterms:W3CDTF">2025-07-07T10:35:29Z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y fmtid="{D5CDD505-2E9C-101B-9397-08002B2CF9AE}" pid="3" name="KSOReadingLayout">
    <vt:bool>true</vt:bool>
  </property>
  <property fmtid="{D5CDD505-2E9C-101B-9397-08002B2CF9AE}" pid="4" name="ICV">
    <vt:lpwstr>937B9143372A4727952BBE93086E2DB1_13</vt:lpwstr>
  </property>
</Properties>
</file>