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4" r:id="rId1"/>
    <sheet name="Sheet2" sheetId="15" r:id="rId2"/>
  </sheets>
  <definedNames>
    <definedName name="_xlnm._FilterDatabase" localSheetId="0" hidden="1">Sheet1!$A$2:$H$32</definedName>
    <definedName name="_xlnm._FilterDatabase" localSheetId="1" hidden="1">Sheet2!$A$2:$G$20</definedName>
  </definedNames>
  <calcPr calcId="144525"/>
</workbook>
</file>

<file path=xl/sharedStrings.xml><?xml version="1.0" encoding="utf-8"?>
<sst xmlns="http://schemas.openxmlformats.org/spreadsheetml/2006/main" count="184" uniqueCount="103">
  <si>
    <t>纳入2026年土地供应计划拟出让项目清单</t>
  </si>
  <si>
    <t>序号</t>
  </si>
  <si>
    <t>上会地块名称</t>
  </si>
  <si>
    <t>总面积㎡</t>
  </si>
  <si>
    <t>总面积（亩）</t>
  </si>
  <si>
    <t>位置</t>
  </si>
  <si>
    <t>供地
方式</t>
  </si>
  <si>
    <t>用途</t>
  </si>
  <si>
    <t>备注</t>
  </si>
  <si>
    <t>SLBQ0701B2024058</t>
  </si>
  <si>
    <t>疏勒县张骞路西侧</t>
  </si>
  <si>
    <t>出让</t>
  </si>
  <si>
    <t>居住用地（兼容商业）</t>
  </si>
  <si>
    <t>SLBQ0701B2024059</t>
  </si>
  <si>
    <t>疏勒县规划道路东侧</t>
  </si>
  <si>
    <t>SLBQ0701B2024077</t>
  </si>
  <si>
    <t>疏勒县疏勒大道南侧</t>
  </si>
  <si>
    <t>SLBQ0705B2025024</t>
  </si>
  <si>
    <t>疏勒县解放东路北侧</t>
  </si>
  <si>
    <t>商住混合用地</t>
  </si>
  <si>
    <t>SLBQ0905B2025035</t>
  </si>
  <si>
    <t>解放东路南侧、东三环路东侧</t>
  </si>
  <si>
    <t>商业用地</t>
  </si>
  <si>
    <t>SLBQ0705B2025037-1</t>
  </si>
  <si>
    <t>解放东路南侧、恰江路东侧</t>
  </si>
  <si>
    <t>SLBQ0705B2025037-2</t>
  </si>
  <si>
    <t>恰江路东侧</t>
  </si>
  <si>
    <t>SLBQ1101B2025021</t>
  </si>
  <si>
    <t>疏勒县通达路南侧</t>
  </si>
  <si>
    <t>物流仓储用地</t>
  </si>
  <si>
    <t>SLBQ1001B2024080</t>
  </si>
  <si>
    <t>疏勒县东盛路东侧</t>
  </si>
  <si>
    <t>工业用地</t>
  </si>
  <si>
    <t>SLBQ1001B2025039</t>
  </si>
  <si>
    <t>疏勒县疏勒高新技术产业开发区齐鲁大道南侧</t>
  </si>
  <si>
    <t>SLBQ0705B2026001</t>
  </si>
  <si>
    <t>疏勒县向阳路南侧</t>
  </si>
  <si>
    <t>SLBQ0705B2026002</t>
  </si>
  <si>
    <t>SLBQ0705B2026003</t>
  </si>
  <si>
    <t>疏勒县张骞路东侧、恰江路西侧</t>
  </si>
  <si>
    <t>SLBQ0705B2026004</t>
  </si>
  <si>
    <t>疏勒县解放东路南侧、张骞路东侧</t>
  </si>
  <si>
    <t>SLBQ0705B2026005</t>
  </si>
  <si>
    <t>疏勒县解放东路南侧、恰江路西侧</t>
  </si>
  <si>
    <t>SLBQ1001B2025028</t>
  </si>
  <si>
    <t>疏勒县排孜阿瓦提河道西侧</t>
  </si>
  <si>
    <t>SLBQ1001B2026010</t>
  </si>
  <si>
    <t>疏勒县腾飞路东侧</t>
  </si>
  <si>
    <t>SLBQ1001B2026009</t>
  </si>
  <si>
    <t>SLBQ0901B2026008</t>
  </si>
  <si>
    <r>
      <rPr>
        <sz val="12"/>
        <rFont val="Times New Roman"/>
        <charset val="134"/>
      </rPr>
      <t>213</t>
    </r>
    <r>
      <rPr>
        <sz val="12"/>
        <rFont val="方正仿宋_GBK"/>
        <charset val="134"/>
      </rPr>
      <t>县道西侧</t>
    </r>
  </si>
  <si>
    <t>SLBQ1001B2026014</t>
  </si>
  <si>
    <t>疏勒高新技术产业开发区</t>
  </si>
  <si>
    <t>SLBQ1101B2026015</t>
  </si>
  <si>
    <r>
      <rPr>
        <sz val="12"/>
        <rFont val="方正仿宋_GBK"/>
        <charset val="134"/>
      </rPr>
      <t>疏勒县</t>
    </r>
    <r>
      <rPr>
        <sz val="12"/>
        <rFont val="Times New Roman"/>
        <charset val="134"/>
      </rPr>
      <t>254</t>
    </r>
    <r>
      <rPr>
        <sz val="12"/>
        <rFont val="方正仿宋_GBK"/>
        <charset val="134"/>
      </rPr>
      <t>县道西侧</t>
    </r>
  </si>
  <si>
    <t>SLBQ0901B2026016</t>
  </si>
  <si>
    <t>SLBQ0901B2026017</t>
  </si>
  <si>
    <t>SLBQ1001B2026011</t>
  </si>
  <si>
    <t>SLBQ1001B2026012</t>
  </si>
  <si>
    <r>
      <rPr>
        <sz val="12"/>
        <rFont val="方正仿宋_GBK"/>
        <charset val="134"/>
      </rPr>
      <t>疏勒县排孜阿瓦提河道西侧、</t>
    </r>
    <r>
      <rPr>
        <sz val="12"/>
        <rFont val="Times New Roman"/>
        <charset val="134"/>
      </rPr>
      <t>315</t>
    </r>
    <r>
      <rPr>
        <sz val="12"/>
        <rFont val="方正仿宋_GBK"/>
        <charset val="134"/>
      </rPr>
      <t>国道北侧</t>
    </r>
  </si>
  <si>
    <t>SLCQ0901B2026013</t>
  </si>
  <si>
    <r>
      <rPr>
        <sz val="12"/>
        <rFont val="Times New Roman"/>
        <charset val="134"/>
      </rPr>
      <t>310</t>
    </r>
    <r>
      <rPr>
        <sz val="12"/>
        <rFont val="方正仿宋_GBK"/>
        <charset val="134"/>
      </rPr>
      <t>省道北侧</t>
    </r>
  </si>
  <si>
    <t>协议出让</t>
  </si>
  <si>
    <t>SLBQ1001B2026018</t>
  </si>
  <si>
    <t>疏勒县建设路北侧</t>
  </si>
  <si>
    <t>SLBQ0901B2026019</t>
  </si>
  <si>
    <t>牙甫泉镇</t>
  </si>
  <si>
    <t>SLBQ1001B2026020</t>
  </si>
  <si>
    <t>纳入2026年土地供应计划拟划拨项目清单</t>
  </si>
  <si>
    <t>SLAQ1202B2026002</t>
  </si>
  <si>
    <t>疏勒县向阳路延伸路段</t>
  </si>
  <si>
    <t>交通运输用地</t>
  </si>
  <si>
    <t>SLAQ1202B2026003</t>
  </si>
  <si>
    <t>疏勒县高新技术产业开发区</t>
  </si>
  <si>
    <t>SLAQ0801B2026001</t>
  </si>
  <si>
    <t>疏勒县疏勒镇</t>
  </si>
  <si>
    <t>机关团体用地</t>
  </si>
  <si>
    <t>SLAQ0801B2025077</t>
  </si>
  <si>
    <t>SLAQ1311B2025078</t>
  </si>
  <si>
    <t>英尔力克乡</t>
  </si>
  <si>
    <t>水利设施用地</t>
  </si>
  <si>
    <t>SLAQ1311B2025079</t>
  </si>
  <si>
    <t>巴合齐乡</t>
  </si>
  <si>
    <t>SLAQ0804B2026004</t>
  </si>
  <si>
    <t>阿拉力乡</t>
  </si>
  <si>
    <t>教育用地</t>
  </si>
  <si>
    <t>SLAQ0801B2026005</t>
  </si>
  <si>
    <t>SLAQ1202B2026006</t>
  </si>
  <si>
    <t>SLAQ1310B2025072</t>
  </si>
  <si>
    <t>昆仑路西侧</t>
  </si>
  <si>
    <t>应急避难场所</t>
  </si>
  <si>
    <t>SLAQ1310B2025073</t>
  </si>
  <si>
    <t>锦安镇</t>
  </si>
  <si>
    <t>SLAQ1310B2025074</t>
  </si>
  <si>
    <t>SLAQ1310B2025075</t>
  </si>
  <si>
    <t>SLCW72026091</t>
  </si>
  <si>
    <r>
      <rPr>
        <sz val="10"/>
        <rFont val="方正仿宋_GBK"/>
        <charset val="134"/>
      </rPr>
      <t>库木西力克乡再艾日克（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）村</t>
    </r>
  </si>
  <si>
    <t>公共服务设施用地</t>
  </si>
  <si>
    <t>SLCW72026092</t>
  </si>
  <si>
    <r>
      <rPr>
        <sz val="10"/>
        <rFont val="方正仿宋_GBK"/>
        <charset val="134"/>
      </rPr>
      <t>库木西力克乡帕合特勒克（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）村</t>
    </r>
  </si>
  <si>
    <t>SLAQ0803B2026045</t>
  </si>
  <si>
    <t>SLAQ0807B2026046</t>
  </si>
  <si>
    <t>疏勒县敬老院南侧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</si>
</sst>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0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0"/>
      <name val="宋体"/>
      <charset val="134"/>
    </font>
    <font>
      <sz val="10"/>
      <color theme="1"/>
      <name val="方正仿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color theme="1"/>
      <name val="Times New Roman"/>
      <charset val="0"/>
    </font>
    <font>
      <sz val="12"/>
      <color theme="1"/>
      <name val="方正仿宋_GBK"/>
      <charset val="134"/>
    </font>
    <font>
      <sz val="12"/>
      <name val="方正仿宋_GBK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3.5" outlineLevelCol="7"/>
  <cols>
    <col min="1" max="1" width="8.125" style="1" customWidth="1"/>
    <col min="2" max="2" width="19.5" style="1" customWidth="1"/>
    <col min="3" max="3" width="10.5" style="1" customWidth="1"/>
    <col min="4" max="4" width="8.875" style="3" customWidth="1"/>
    <col min="5" max="5" width="20.125" style="1" customWidth="1"/>
    <col min="6" max="6" width="8.75" style="1" customWidth="1"/>
    <col min="7" max="7" width="13.875" style="1" customWidth="1"/>
    <col min="8" max="8" width="12.875" style="1" customWidth="1"/>
    <col min="9" max="16384" width="9" style="1"/>
  </cols>
  <sheetData>
    <row r="1" s="1" customFormat="1" ht="5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7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s="2" customFormat="1" ht="50" customHeight="1" spans="1:8">
      <c r="A3" s="20">
        <v>1</v>
      </c>
      <c r="B3" s="21" t="s">
        <v>9</v>
      </c>
      <c r="C3" s="21">
        <v>37334.7</v>
      </c>
      <c r="D3" s="22">
        <v>56.0581081081081</v>
      </c>
      <c r="E3" s="23" t="s">
        <v>10</v>
      </c>
      <c r="F3" s="23" t="s">
        <v>11</v>
      </c>
      <c r="G3" s="23" t="s">
        <v>12</v>
      </c>
      <c r="H3" s="20"/>
    </row>
    <row r="4" s="2" customFormat="1" ht="50" customHeight="1" spans="1:8">
      <c r="A4" s="20">
        <v>2</v>
      </c>
      <c r="B4" s="21" t="s">
        <v>13</v>
      </c>
      <c r="C4" s="21">
        <v>35915.62</v>
      </c>
      <c r="D4" s="22">
        <v>53.9273573573574</v>
      </c>
      <c r="E4" s="23" t="s">
        <v>14</v>
      </c>
      <c r="F4" s="23" t="s">
        <v>11</v>
      </c>
      <c r="G4" s="23" t="s">
        <v>12</v>
      </c>
      <c r="H4" s="20"/>
    </row>
    <row r="5" s="2" customFormat="1" ht="50" customHeight="1" spans="1:8">
      <c r="A5" s="20">
        <v>3</v>
      </c>
      <c r="B5" s="21" t="s">
        <v>15</v>
      </c>
      <c r="C5" s="21">
        <v>31319.07</v>
      </c>
      <c r="D5" s="22">
        <v>47.0256306306306</v>
      </c>
      <c r="E5" s="23" t="s">
        <v>16</v>
      </c>
      <c r="F5" s="23" t="s">
        <v>11</v>
      </c>
      <c r="G5" s="23" t="s">
        <v>12</v>
      </c>
      <c r="H5" s="20"/>
    </row>
    <row r="6" s="2" customFormat="1" ht="50" customHeight="1" spans="1:8">
      <c r="A6" s="20">
        <v>4</v>
      </c>
      <c r="B6" s="21" t="s">
        <v>17</v>
      </c>
      <c r="C6" s="21">
        <v>41456.6</v>
      </c>
      <c r="D6" s="22">
        <f>C6/10000*15</f>
        <v>62.1849</v>
      </c>
      <c r="E6" s="23" t="s">
        <v>18</v>
      </c>
      <c r="F6" s="23" t="s">
        <v>11</v>
      </c>
      <c r="G6" s="23" t="s">
        <v>19</v>
      </c>
      <c r="H6" s="20"/>
    </row>
    <row r="7" s="2" customFormat="1" ht="50" customHeight="1" spans="1:8">
      <c r="A7" s="20">
        <v>5</v>
      </c>
      <c r="B7" s="24" t="s">
        <v>20</v>
      </c>
      <c r="C7" s="22">
        <v>46600.01</v>
      </c>
      <c r="D7" s="22">
        <f t="shared" ref="D7:D9" si="0">C7*0.0015</f>
        <v>69.900015</v>
      </c>
      <c r="E7" s="25" t="s">
        <v>21</v>
      </c>
      <c r="F7" s="23" t="s">
        <v>11</v>
      </c>
      <c r="G7" s="23" t="s">
        <v>22</v>
      </c>
      <c r="H7" s="20"/>
    </row>
    <row r="8" s="2" customFormat="1" ht="50" customHeight="1" spans="1:8">
      <c r="A8" s="20">
        <v>6</v>
      </c>
      <c r="B8" s="24" t="s">
        <v>23</v>
      </c>
      <c r="C8" s="26">
        <v>38862.12</v>
      </c>
      <c r="D8" s="22">
        <f t="shared" si="0"/>
        <v>58.29318</v>
      </c>
      <c r="E8" s="25" t="s">
        <v>24</v>
      </c>
      <c r="F8" s="23" t="s">
        <v>11</v>
      </c>
      <c r="G8" s="27" t="s">
        <v>19</v>
      </c>
      <c r="H8" s="20"/>
    </row>
    <row r="9" s="2" customFormat="1" ht="50" customHeight="1" spans="1:8">
      <c r="A9" s="20">
        <v>7</v>
      </c>
      <c r="B9" s="24" t="s">
        <v>25</v>
      </c>
      <c r="C9" s="26">
        <v>34638.21</v>
      </c>
      <c r="D9" s="22">
        <f t="shared" si="0"/>
        <v>51.957315</v>
      </c>
      <c r="E9" s="25" t="s">
        <v>26</v>
      </c>
      <c r="F9" s="23" t="s">
        <v>11</v>
      </c>
      <c r="G9" s="27" t="s">
        <v>19</v>
      </c>
      <c r="H9" s="20"/>
    </row>
    <row r="10" s="2" customFormat="1" ht="50" customHeight="1" spans="1:8">
      <c r="A10" s="20">
        <v>8</v>
      </c>
      <c r="B10" s="21" t="s">
        <v>27</v>
      </c>
      <c r="C10" s="21">
        <v>73824.12</v>
      </c>
      <c r="D10" s="22">
        <v>110.7362</v>
      </c>
      <c r="E10" s="23" t="s">
        <v>28</v>
      </c>
      <c r="F10" s="23" t="s">
        <v>11</v>
      </c>
      <c r="G10" s="23" t="s">
        <v>29</v>
      </c>
      <c r="H10" s="20"/>
    </row>
    <row r="11" s="2" customFormat="1" ht="50" customHeight="1" spans="1:8">
      <c r="A11" s="20">
        <v>9</v>
      </c>
      <c r="B11" s="21" t="s">
        <v>30</v>
      </c>
      <c r="C11" s="21">
        <v>32696.96</v>
      </c>
      <c r="D11" s="21">
        <f>C11/666</f>
        <v>49.0945345345345</v>
      </c>
      <c r="E11" s="23" t="s">
        <v>31</v>
      </c>
      <c r="F11" s="23" t="s">
        <v>11</v>
      </c>
      <c r="G11" s="23" t="s">
        <v>32</v>
      </c>
      <c r="H11" s="20"/>
    </row>
    <row r="12" s="2" customFormat="1" ht="50" customHeight="1" spans="1:8">
      <c r="A12" s="20">
        <v>10</v>
      </c>
      <c r="B12" s="21" t="s">
        <v>33</v>
      </c>
      <c r="C12" s="21">
        <v>299738.07</v>
      </c>
      <c r="D12" s="22">
        <f t="shared" ref="D12:D17" si="1">C12/10000*15</f>
        <v>449.607105</v>
      </c>
      <c r="E12" s="23" t="s">
        <v>34</v>
      </c>
      <c r="F12" s="23" t="s">
        <v>11</v>
      </c>
      <c r="G12" s="23" t="s">
        <v>32</v>
      </c>
      <c r="H12" s="20"/>
    </row>
    <row r="13" s="2" customFormat="1" ht="50" customHeight="1" spans="1:8">
      <c r="A13" s="20">
        <v>11</v>
      </c>
      <c r="B13" s="21" t="s">
        <v>35</v>
      </c>
      <c r="C13" s="21">
        <v>34887.16</v>
      </c>
      <c r="D13" s="22">
        <f t="shared" si="1"/>
        <v>52.33074</v>
      </c>
      <c r="E13" s="23" t="s">
        <v>36</v>
      </c>
      <c r="F13" s="23" t="s">
        <v>11</v>
      </c>
      <c r="G13" s="23" t="s">
        <v>19</v>
      </c>
      <c r="H13" s="20"/>
    </row>
    <row r="14" s="2" customFormat="1" ht="50" customHeight="1" spans="1:8">
      <c r="A14" s="20">
        <v>12</v>
      </c>
      <c r="B14" s="21" t="s">
        <v>37</v>
      </c>
      <c r="C14" s="21">
        <v>15672.58</v>
      </c>
      <c r="D14" s="22">
        <f t="shared" si="1"/>
        <v>23.50887</v>
      </c>
      <c r="E14" s="23" t="s">
        <v>36</v>
      </c>
      <c r="F14" s="23" t="s">
        <v>11</v>
      </c>
      <c r="G14" s="23" t="s">
        <v>19</v>
      </c>
      <c r="H14" s="20"/>
    </row>
    <row r="15" s="2" customFormat="1" ht="50" customHeight="1" spans="1:8">
      <c r="A15" s="20">
        <v>13</v>
      </c>
      <c r="B15" s="21" t="s">
        <v>38</v>
      </c>
      <c r="C15" s="21">
        <v>62708.16</v>
      </c>
      <c r="D15" s="22">
        <f t="shared" si="1"/>
        <v>94.06224</v>
      </c>
      <c r="E15" s="23" t="s">
        <v>39</v>
      </c>
      <c r="F15" s="23" t="s">
        <v>11</v>
      </c>
      <c r="G15" s="23" t="s">
        <v>19</v>
      </c>
      <c r="H15" s="20"/>
    </row>
    <row r="16" s="2" customFormat="1" ht="50" customHeight="1" spans="1:8">
      <c r="A16" s="20">
        <v>14</v>
      </c>
      <c r="B16" s="21" t="s">
        <v>40</v>
      </c>
      <c r="C16" s="28">
        <v>50234.7</v>
      </c>
      <c r="D16" s="22">
        <f t="shared" si="1"/>
        <v>75.35205</v>
      </c>
      <c r="E16" s="27" t="s">
        <v>41</v>
      </c>
      <c r="F16" s="23" t="s">
        <v>11</v>
      </c>
      <c r="G16" s="23" t="s">
        <v>19</v>
      </c>
      <c r="H16" s="20"/>
    </row>
    <row r="17" s="2" customFormat="1" ht="33" customHeight="1" spans="1:8">
      <c r="A17" s="20">
        <v>15</v>
      </c>
      <c r="B17" s="21" t="s">
        <v>42</v>
      </c>
      <c r="C17" s="28">
        <v>61157.88</v>
      </c>
      <c r="D17" s="22">
        <f t="shared" si="1"/>
        <v>91.73682</v>
      </c>
      <c r="E17" s="27" t="s">
        <v>43</v>
      </c>
      <c r="F17" s="23" t="s">
        <v>11</v>
      </c>
      <c r="G17" s="23" t="s">
        <v>19</v>
      </c>
      <c r="H17" s="20"/>
    </row>
    <row r="18" s="2" customFormat="1" ht="50" customHeight="1" spans="1:8">
      <c r="A18" s="20">
        <v>16</v>
      </c>
      <c r="B18" s="21" t="s">
        <v>44</v>
      </c>
      <c r="C18" s="21">
        <v>141665.9</v>
      </c>
      <c r="D18" s="22">
        <f t="shared" ref="D18:D28" si="2">C18/10000*15</f>
        <v>212.49885</v>
      </c>
      <c r="E18" s="23" t="s">
        <v>45</v>
      </c>
      <c r="F18" s="23" t="s">
        <v>11</v>
      </c>
      <c r="G18" s="23" t="s">
        <v>32</v>
      </c>
      <c r="H18" s="20"/>
    </row>
    <row r="19" s="2" customFormat="1" ht="50" customHeight="1" spans="1:8">
      <c r="A19" s="20">
        <v>17</v>
      </c>
      <c r="B19" s="21" t="s">
        <v>46</v>
      </c>
      <c r="C19" s="21">
        <v>37145.28</v>
      </c>
      <c r="D19" s="22">
        <f t="shared" si="2"/>
        <v>55.71792</v>
      </c>
      <c r="E19" s="23" t="s">
        <v>47</v>
      </c>
      <c r="F19" s="23" t="s">
        <v>11</v>
      </c>
      <c r="G19" s="23" t="s">
        <v>32</v>
      </c>
      <c r="H19" s="20"/>
    </row>
    <row r="20" s="2" customFormat="1" ht="50" customHeight="1" spans="1:8">
      <c r="A20" s="20">
        <v>18</v>
      </c>
      <c r="B20" s="21" t="s">
        <v>48</v>
      </c>
      <c r="C20" s="21">
        <v>33333.33</v>
      </c>
      <c r="D20" s="22">
        <f t="shared" si="2"/>
        <v>49.999995</v>
      </c>
      <c r="E20" s="23" t="s">
        <v>47</v>
      </c>
      <c r="F20" s="23" t="s">
        <v>11</v>
      </c>
      <c r="G20" s="23" t="s">
        <v>32</v>
      </c>
      <c r="H20" s="20"/>
    </row>
    <row r="21" s="2" customFormat="1" ht="50" customHeight="1" spans="1:8">
      <c r="A21" s="20">
        <v>19</v>
      </c>
      <c r="B21" s="21" t="s">
        <v>49</v>
      </c>
      <c r="C21" s="21">
        <v>790.13</v>
      </c>
      <c r="D21" s="22">
        <f t="shared" si="2"/>
        <v>1.185195</v>
      </c>
      <c r="E21" s="20" t="s">
        <v>50</v>
      </c>
      <c r="F21" s="23" t="s">
        <v>11</v>
      </c>
      <c r="G21" s="29" t="s">
        <v>22</v>
      </c>
      <c r="H21" s="20"/>
    </row>
    <row r="22" s="2" customFormat="1" ht="50" customHeight="1" spans="1:8">
      <c r="A22" s="20">
        <v>20</v>
      </c>
      <c r="B22" s="21" t="s">
        <v>51</v>
      </c>
      <c r="C22" s="21">
        <v>54000</v>
      </c>
      <c r="D22" s="22">
        <f t="shared" si="2"/>
        <v>81</v>
      </c>
      <c r="E22" s="23" t="s">
        <v>52</v>
      </c>
      <c r="F22" s="23" t="s">
        <v>11</v>
      </c>
      <c r="G22" s="23" t="s">
        <v>32</v>
      </c>
      <c r="H22" s="20"/>
    </row>
    <row r="23" s="2" customFormat="1" ht="50" customHeight="1" spans="1:8">
      <c r="A23" s="20">
        <v>21</v>
      </c>
      <c r="B23" s="21" t="s">
        <v>53</v>
      </c>
      <c r="C23" s="21">
        <v>1733.24</v>
      </c>
      <c r="D23" s="22">
        <f t="shared" si="2"/>
        <v>2.59986</v>
      </c>
      <c r="E23" s="23" t="s">
        <v>54</v>
      </c>
      <c r="F23" s="23" t="s">
        <v>11</v>
      </c>
      <c r="G23" s="29" t="s">
        <v>29</v>
      </c>
      <c r="H23" s="20"/>
    </row>
    <row r="24" s="2" customFormat="1" ht="50" customHeight="1" spans="1:8">
      <c r="A24" s="20">
        <v>22</v>
      </c>
      <c r="B24" s="21" t="s">
        <v>55</v>
      </c>
      <c r="C24" s="21">
        <v>1186.01</v>
      </c>
      <c r="D24" s="22">
        <f t="shared" si="2"/>
        <v>1.779015</v>
      </c>
      <c r="E24" s="23" t="s">
        <v>54</v>
      </c>
      <c r="F24" s="23" t="s">
        <v>11</v>
      </c>
      <c r="G24" s="29" t="s">
        <v>22</v>
      </c>
      <c r="H24" s="20"/>
    </row>
    <row r="25" s="2" customFormat="1" ht="50" customHeight="1" spans="1:8">
      <c r="A25" s="20">
        <v>23</v>
      </c>
      <c r="B25" s="21" t="s">
        <v>56</v>
      </c>
      <c r="C25" s="21">
        <v>1917.34</v>
      </c>
      <c r="D25" s="22">
        <f t="shared" si="2"/>
        <v>2.87601</v>
      </c>
      <c r="E25" s="23" t="s">
        <v>54</v>
      </c>
      <c r="F25" s="23" t="s">
        <v>11</v>
      </c>
      <c r="G25" s="29" t="s">
        <v>22</v>
      </c>
      <c r="H25" s="20"/>
    </row>
    <row r="26" s="2" customFormat="1" ht="50" customHeight="1" spans="1:8">
      <c r="A26" s="20">
        <v>24</v>
      </c>
      <c r="B26" s="21" t="s">
        <v>57</v>
      </c>
      <c r="C26" s="21">
        <v>111932.89</v>
      </c>
      <c r="D26" s="22">
        <f t="shared" si="2"/>
        <v>167.899335</v>
      </c>
      <c r="E26" s="23" t="s">
        <v>45</v>
      </c>
      <c r="F26" s="23" t="s">
        <v>11</v>
      </c>
      <c r="G26" s="23" t="s">
        <v>32</v>
      </c>
      <c r="H26" s="20"/>
    </row>
    <row r="27" s="2" customFormat="1" ht="50" customHeight="1" spans="1:8">
      <c r="A27" s="20">
        <v>25</v>
      </c>
      <c r="B27" s="21" t="s">
        <v>58</v>
      </c>
      <c r="C27" s="21">
        <v>159241.65</v>
      </c>
      <c r="D27" s="22">
        <f t="shared" si="2"/>
        <v>238.862475</v>
      </c>
      <c r="E27" s="23" t="s">
        <v>59</v>
      </c>
      <c r="F27" s="23" t="s">
        <v>11</v>
      </c>
      <c r="G27" s="23" t="s">
        <v>32</v>
      </c>
      <c r="H27" s="20"/>
    </row>
    <row r="28" s="2" customFormat="1" ht="50" customHeight="1" spans="1:8">
      <c r="A28" s="20">
        <v>26</v>
      </c>
      <c r="B28" s="21" t="s">
        <v>60</v>
      </c>
      <c r="C28" s="21">
        <v>3813.31</v>
      </c>
      <c r="D28" s="22">
        <f t="shared" si="2"/>
        <v>5.719965</v>
      </c>
      <c r="E28" s="20" t="s">
        <v>61</v>
      </c>
      <c r="F28" s="23" t="s">
        <v>62</v>
      </c>
      <c r="G28" s="29" t="s">
        <v>22</v>
      </c>
      <c r="H28" s="20"/>
    </row>
    <row r="29" s="2" customFormat="1" ht="50" customHeight="1" spans="1:8">
      <c r="A29" s="20">
        <v>27</v>
      </c>
      <c r="B29" s="20" t="s">
        <v>63</v>
      </c>
      <c r="C29" s="20">
        <v>5420</v>
      </c>
      <c r="D29" s="20">
        <v>8.13</v>
      </c>
      <c r="E29" s="23" t="s">
        <v>64</v>
      </c>
      <c r="F29" s="23" t="s">
        <v>11</v>
      </c>
      <c r="G29" s="23" t="s">
        <v>32</v>
      </c>
      <c r="H29" s="20"/>
    </row>
    <row r="30" customFormat="1" ht="39" customHeight="1" spans="1:8">
      <c r="A30" s="20">
        <v>28</v>
      </c>
      <c r="B30" s="21" t="s">
        <v>65</v>
      </c>
      <c r="C30" s="20">
        <v>9886.14</v>
      </c>
      <c r="D30" s="20">
        <v>149.79</v>
      </c>
      <c r="E30" s="23" t="s">
        <v>66</v>
      </c>
      <c r="F30" s="23" t="s">
        <v>11</v>
      </c>
      <c r="G30" s="29" t="s">
        <v>22</v>
      </c>
      <c r="H30" s="30"/>
    </row>
    <row r="31" customFormat="1" ht="39" customHeight="1" spans="1:8">
      <c r="A31" s="20">
        <v>29</v>
      </c>
      <c r="B31" s="21" t="s">
        <v>67</v>
      </c>
      <c r="C31" s="20">
        <v>3068.2</v>
      </c>
      <c r="D31" s="20">
        <v>4.6</v>
      </c>
      <c r="E31" s="23" t="s">
        <v>66</v>
      </c>
      <c r="F31" s="23" t="s">
        <v>11</v>
      </c>
      <c r="G31" s="23" t="s">
        <v>32</v>
      </c>
      <c r="H31" s="30"/>
    </row>
    <row r="32" ht="39" customHeight="1" spans="1:8">
      <c r="A32" s="30"/>
      <c r="B32" s="30"/>
      <c r="C32" s="20">
        <f>SUM(C3:C31)</f>
        <v>1462179.38</v>
      </c>
      <c r="D32" s="20">
        <f>SUM(D3:D31)</f>
        <v>2328.43368563063</v>
      </c>
      <c r="E32" s="30"/>
      <c r="F32" s="30"/>
      <c r="G32" s="30"/>
      <c r="H32" s="30"/>
    </row>
  </sheetData>
  <autoFilter ref="A2:H32">
    <extLst/>
  </autoFilter>
  <mergeCells count="1">
    <mergeCell ref="A1:H1"/>
  </mergeCells>
  <pageMargins left="0.25" right="0.25" top="0.75" bottom="0.75" header="0.298611111111111" footer="0.298611111111111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4" sqref="J4"/>
    </sheetView>
  </sheetViews>
  <sheetFormatPr defaultColWidth="9" defaultRowHeight="13.5" outlineLevelCol="6"/>
  <cols>
    <col min="1" max="1" width="5.88333333333333" style="1" customWidth="1"/>
    <col min="2" max="2" width="17.375" style="1" customWidth="1"/>
    <col min="3" max="3" width="14.5" style="1" customWidth="1"/>
    <col min="4" max="4" width="8.125" style="3" customWidth="1"/>
    <col min="5" max="5" width="14.75" style="1" customWidth="1"/>
    <col min="6" max="6" width="7.75" style="1" customWidth="1"/>
    <col min="7" max="7" width="12.875" style="1" customWidth="1"/>
    <col min="8" max="16384" width="9" style="1"/>
  </cols>
  <sheetData>
    <row r="1" s="1" customFormat="1" ht="53" customHeight="1" spans="1:7">
      <c r="A1" s="4" t="s">
        <v>68</v>
      </c>
      <c r="B1" s="4"/>
      <c r="C1" s="4"/>
      <c r="D1" s="4"/>
      <c r="E1" s="4"/>
      <c r="F1" s="4"/>
      <c r="G1" s="4"/>
    </row>
    <row r="2" s="2" customFormat="1" ht="57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7</v>
      </c>
      <c r="G2" s="7" t="s">
        <v>8</v>
      </c>
    </row>
    <row r="3" s="2" customFormat="1" ht="50" customHeight="1" spans="1:7">
      <c r="A3" s="8">
        <v>1</v>
      </c>
      <c r="B3" s="9" t="s">
        <v>69</v>
      </c>
      <c r="C3" s="10">
        <v>16343.6</v>
      </c>
      <c r="D3" s="11">
        <f t="shared" ref="D3:D8" si="0">C3*0.0015</f>
        <v>24.5154</v>
      </c>
      <c r="E3" s="12" t="s">
        <v>70</v>
      </c>
      <c r="F3" s="12" t="s">
        <v>71</v>
      </c>
      <c r="G3" s="13"/>
    </row>
    <row r="4" s="2" customFormat="1" ht="50" customHeight="1" spans="1:7">
      <c r="A4" s="8">
        <v>2</v>
      </c>
      <c r="B4" s="9" t="s">
        <v>72</v>
      </c>
      <c r="C4" s="9">
        <v>1527</v>
      </c>
      <c r="D4" s="11">
        <f t="shared" si="0"/>
        <v>2.2905</v>
      </c>
      <c r="E4" s="12" t="s">
        <v>73</v>
      </c>
      <c r="F4" s="12" t="s">
        <v>71</v>
      </c>
      <c r="G4" s="13"/>
    </row>
    <row r="5" s="2" customFormat="1" ht="50" customHeight="1" spans="1:7">
      <c r="A5" s="8">
        <v>3</v>
      </c>
      <c r="B5" s="9" t="s">
        <v>74</v>
      </c>
      <c r="C5" s="9">
        <v>3221.5</v>
      </c>
      <c r="D5" s="11">
        <f t="shared" si="0"/>
        <v>4.83225</v>
      </c>
      <c r="E5" s="12" t="s">
        <v>75</v>
      </c>
      <c r="F5" s="12" t="s">
        <v>76</v>
      </c>
      <c r="G5" s="13"/>
    </row>
    <row r="6" s="2" customFormat="1" ht="50" customHeight="1" spans="1:7">
      <c r="A6" s="8">
        <v>4</v>
      </c>
      <c r="B6" s="9" t="s">
        <v>77</v>
      </c>
      <c r="C6" s="9">
        <v>26245.98</v>
      </c>
      <c r="D6" s="11">
        <f t="shared" si="0"/>
        <v>39.36897</v>
      </c>
      <c r="E6" s="12" t="s">
        <v>66</v>
      </c>
      <c r="F6" s="12" t="s">
        <v>76</v>
      </c>
      <c r="G6" s="13"/>
    </row>
    <row r="7" s="2" customFormat="1" ht="50" customHeight="1" spans="1:7">
      <c r="A7" s="8">
        <v>5</v>
      </c>
      <c r="B7" s="9" t="s">
        <v>78</v>
      </c>
      <c r="C7" s="11">
        <v>123</v>
      </c>
      <c r="D7" s="11">
        <f t="shared" si="0"/>
        <v>0.1845</v>
      </c>
      <c r="E7" s="13" t="s">
        <v>79</v>
      </c>
      <c r="F7" s="14" t="s">
        <v>80</v>
      </c>
      <c r="G7" s="13"/>
    </row>
    <row r="8" s="2" customFormat="1" ht="50" customHeight="1" spans="1:7">
      <c r="A8" s="8">
        <v>6</v>
      </c>
      <c r="B8" s="9" t="s">
        <v>81</v>
      </c>
      <c r="C8" s="15">
        <v>2381</v>
      </c>
      <c r="D8" s="11">
        <f t="shared" si="0"/>
        <v>3.5715</v>
      </c>
      <c r="E8" s="13" t="s">
        <v>82</v>
      </c>
      <c r="F8" s="14" t="s">
        <v>80</v>
      </c>
      <c r="G8" s="13"/>
    </row>
    <row r="9" s="2" customFormat="1" ht="50" customHeight="1" spans="1:7">
      <c r="A9" s="8">
        <v>7</v>
      </c>
      <c r="B9" s="9" t="s">
        <v>83</v>
      </c>
      <c r="C9" s="15">
        <v>8815</v>
      </c>
      <c r="D9" s="11">
        <f t="shared" ref="D9:D18" si="1">C9*0.0015</f>
        <v>13.2225</v>
      </c>
      <c r="E9" s="14" t="s">
        <v>84</v>
      </c>
      <c r="F9" s="16" t="s">
        <v>85</v>
      </c>
      <c r="G9" s="13"/>
    </row>
    <row r="10" s="2" customFormat="1" ht="50" customHeight="1" spans="1:7">
      <c r="A10" s="8">
        <v>8</v>
      </c>
      <c r="B10" s="9" t="s">
        <v>86</v>
      </c>
      <c r="C10" s="9">
        <v>12480</v>
      </c>
      <c r="D10" s="11">
        <f t="shared" si="1"/>
        <v>18.72</v>
      </c>
      <c r="E10" s="14" t="s">
        <v>84</v>
      </c>
      <c r="F10" s="12" t="s">
        <v>76</v>
      </c>
      <c r="G10" s="13"/>
    </row>
    <row r="11" s="2" customFormat="1" ht="50" customHeight="1" spans="1:7">
      <c r="A11" s="8">
        <v>9</v>
      </c>
      <c r="B11" s="9" t="s">
        <v>87</v>
      </c>
      <c r="C11" s="9">
        <v>41681.4</v>
      </c>
      <c r="D11" s="11">
        <f t="shared" si="1"/>
        <v>62.5221</v>
      </c>
      <c r="E11" s="14" t="s">
        <v>75</v>
      </c>
      <c r="F11" s="12" t="s">
        <v>71</v>
      </c>
      <c r="G11" s="13"/>
    </row>
    <row r="12" s="2" customFormat="1" ht="50" customHeight="1" spans="1:7">
      <c r="A12" s="8">
        <v>10</v>
      </c>
      <c r="B12" s="8" t="s">
        <v>88</v>
      </c>
      <c r="C12" s="17">
        <v>896.14</v>
      </c>
      <c r="D12" s="11">
        <f t="shared" si="1"/>
        <v>1.34421</v>
      </c>
      <c r="E12" s="12" t="s">
        <v>89</v>
      </c>
      <c r="F12" s="12" t="s">
        <v>90</v>
      </c>
      <c r="G12" s="8"/>
    </row>
    <row r="13" s="2" customFormat="1" ht="50" customHeight="1" spans="1:7">
      <c r="A13" s="8">
        <v>11</v>
      </c>
      <c r="B13" s="8" t="s">
        <v>91</v>
      </c>
      <c r="C13" s="17">
        <v>19602.47</v>
      </c>
      <c r="D13" s="11">
        <f t="shared" si="1"/>
        <v>29.403705</v>
      </c>
      <c r="E13" s="12" t="s">
        <v>92</v>
      </c>
      <c r="F13" s="12" t="s">
        <v>90</v>
      </c>
      <c r="G13" s="8"/>
    </row>
    <row r="14" s="2" customFormat="1" ht="50" customHeight="1" spans="1:7">
      <c r="A14" s="8">
        <v>12</v>
      </c>
      <c r="B14" s="8" t="s">
        <v>93</v>
      </c>
      <c r="C14" s="17">
        <v>46431.27</v>
      </c>
      <c r="D14" s="11">
        <f t="shared" si="1"/>
        <v>69.646905</v>
      </c>
      <c r="E14" s="12" t="s">
        <v>84</v>
      </c>
      <c r="F14" s="12" t="s">
        <v>90</v>
      </c>
      <c r="G14" s="8"/>
    </row>
    <row r="15" s="2" customFormat="1" ht="50" customHeight="1" spans="1:7">
      <c r="A15" s="8">
        <v>13</v>
      </c>
      <c r="B15" s="8" t="s">
        <v>94</v>
      </c>
      <c r="C15" s="17">
        <v>35164.89</v>
      </c>
      <c r="D15" s="11">
        <f t="shared" si="1"/>
        <v>52.747335</v>
      </c>
      <c r="E15" s="12" t="s">
        <v>92</v>
      </c>
      <c r="F15" s="12" t="s">
        <v>90</v>
      </c>
      <c r="G15" s="8"/>
    </row>
    <row r="16" s="2" customFormat="1" ht="50" customHeight="1" spans="1:7">
      <c r="A16" s="8">
        <v>14</v>
      </c>
      <c r="B16" s="8" t="s">
        <v>95</v>
      </c>
      <c r="C16" s="18">
        <v>20000</v>
      </c>
      <c r="D16" s="11">
        <f t="shared" si="1"/>
        <v>30</v>
      </c>
      <c r="E16" s="12" t="s">
        <v>96</v>
      </c>
      <c r="F16" s="12" t="s">
        <v>97</v>
      </c>
      <c r="G16" s="12"/>
    </row>
    <row r="17" s="2" customFormat="1" ht="64" customHeight="1" spans="1:7">
      <c r="A17" s="8">
        <v>15</v>
      </c>
      <c r="B17" s="8" t="s">
        <v>98</v>
      </c>
      <c r="C17" s="18">
        <v>17000</v>
      </c>
      <c r="D17" s="11">
        <f t="shared" si="1"/>
        <v>25.5</v>
      </c>
      <c r="E17" s="12" t="s">
        <v>99</v>
      </c>
      <c r="F17" s="12" t="s">
        <v>97</v>
      </c>
      <c r="G17" s="12"/>
    </row>
    <row r="18" s="2" customFormat="1" ht="50" customHeight="1" spans="1:7">
      <c r="A18" s="8">
        <v>16</v>
      </c>
      <c r="B18" s="8" t="s">
        <v>100</v>
      </c>
      <c r="C18" s="18">
        <v>48236</v>
      </c>
      <c r="D18" s="11">
        <v>72.354</v>
      </c>
      <c r="E18" s="12" t="s">
        <v>66</v>
      </c>
      <c r="F18" s="12" t="s">
        <v>97</v>
      </c>
      <c r="G18" s="12"/>
    </row>
    <row r="19" s="2" customFormat="1" ht="50" customHeight="1" spans="1:7">
      <c r="A19" s="8">
        <v>17</v>
      </c>
      <c r="B19" s="8" t="s">
        <v>101</v>
      </c>
      <c r="C19" s="19">
        <v>2200</v>
      </c>
      <c r="D19" s="11">
        <f>C19*0.0015</f>
        <v>3.3</v>
      </c>
      <c r="E19" s="12" t="s">
        <v>102</v>
      </c>
      <c r="F19" s="12" t="s">
        <v>97</v>
      </c>
      <c r="G19" s="12"/>
    </row>
    <row r="20" s="2" customFormat="1" ht="50" customHeight="1" spans="1:7">
      <c r="A20" s="8"/>
      <c r="B20" s="8"/>
      <c r="C20" s="8">
        <f>SUM(C3:C19)</f>
        <v>302349.25</v>
      </c>
      <c r="D20" s="8">
        <f>SUM(D3:D19)</f>
        <v>453.523875</v>
      </c>
      <c r="E20" s="8"/>
      <c r="F20" s="8"/>
      <c r="G20" s="8"/>
    </row>
  </sheetData>
  <autoFilter ref="A2:G2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</cp:lastModifiedBy>
  <dcterms:created xsi:type="dcterms:W3CDTF">2023-05-04T03:55:00Z</dcterms:created>
  <dcterms:modified xsi:type="dcterms:W3CDTF">2026-04-10T10:02:46Z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96770753E58A4D298B5B089248395F80_13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