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040" windowHeight="9204"/>
  </bookViews>
  <sheets>
    <sheet name="Sheet1" sheetId="8" r:id="rId1"/>
  </sheets>
  <definedNames>
    <definedName name="_xlnm.Print_Area" localSheetId="0">Sheet1!$A$1:$Z$21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<sst xmlns="http://schemas.openxmlformats.org/spreadsheetml/2006/main" count="172" uniqueCount="120">
  <si>
    <t>疏勒县2025年第二批巩固拓展脱贫攻坚成果同乡村振兴有效衔接资金项目计划</t>
  </si>
  <si>
    <t>序号</t>
  </si>
  <si>
    <t>项目库
编号</t>
  </si>
  <si>
    <t>项目名称</t>
  </si>
  <si>
    <t>二级项目类别</t>
  </si>
  <si>
    <t>项目子类型</t>
  </si>
  <si>
    <t>建设
性质</t>
  </si>
  <si>
    <t>建设期限</t>
  </si>
  <si>
    <t>实施地点</t>
  </si>
  <si>
    <t>主要建设内容</t>
  </si>
  <si>
    <t>计划投资
（万元）</t>
  </si>
  <si>
    <t>本次安排资金</t>
  </si>
  <si>
    <t>绩效目标</t>
  </si>
  <si>
    <t>利益联结机制</t>
  </si>
  <si>
    <t>项目主管
部门</t>
  </si>
  <si>
    <t>责任人</t>
  </si>
  <si>
    <t>备注</t>
  </si>
  <si>
    <t>财政衔接资金</t>
  </si>
  <si>
    <t>其他涉农
整合资金</t>
  </si>
  <si>
    <t>地方政府
债券资金</t>
  </si>
  <si>
    <t>其他资金</t>
  </si>
  <si>
    <t>小计</t>
  </si>
  <si>
    <t>巩固拓展脱贫攻坚成果和乡村振兴</t>
  </si>
  <si>
    <t>以工
代赈</t>
  </si>
  <si>
    <t>少数
民族
发展</t>
  </si>
  <si>
    <t>欠发达
国有
农场</t>
  </si>
  <si>
    <t>欠发达
国有
林场</t>
  </si>
  <si>
    <t>欠发达
国有
牧场</t>
  </si>
  <si>
    <t>中央</t>
  </si>
  <si>
    <t>自治区</t>
  </si>
  <si>
    <t>合计</t>
  </si>
  <si>
    <t>一</t>
  </si>
  <si>
    <t>产业发展</t>
  </si>
  <si>
    <t>slx4</t>
  </si>
  <si>
    <t>支持良种能繁母畜养殖（牛）到户奖补项目</t>
  </si>
  <si>
    <t>养殖业基地</t>
  </si>
  <si>
    <t>新建</t>
  </si>
  <si>
    <t>2025.01
-
2025.12</t>
  </si>
  <si>
    <t>12个乡镇</t>
  </si>
  <si>
    <r>
      <rPr>
        <sz val="12"/>
        <rFont val="宋体"/>
        <charset val="134"/>
        <scheme val="minor"/>
      </rPr>
      <t>计划投资5500万元，对引进、自繁当地品种的良种能繁母牛饲养3个月以上的脱贫户（监测对象）进行补助，引进每头补助4000元、自繁每头补助3000元。（补助户数、资金额以最终验收为准）</t>
    </r>
    <r>
      <rPr>
        <b/>
        <sz val="12"/>
        <rFont val="宋体"/>
        <charset val="134"/>
        <scheme val="minor"/>
      </rPr>
      <t>（已安排资金3700万元，本次安排资金800万元）</t>
    </r>
  </si>
  <si>
    <t>经济效益：通过项目实施，大力促进农民持续稳定增收致富，引进每户增收≥4000元、自繁每户增收≥3000元
社会效益：全面落实自治区粮棉果畜农业特色产业高质量发展的财政金融支持政策，培育壮大特色产业</t>
  </si>
  <si>
    <t>通过补贴促进农民稳定增收、发展畜牧业养殖</t>
  </si>
  <si>
    <t>农业农村局、项目乡镇</t>
  </si>
  <si>
    <t>赵守康、项目乡镇党委书记</t>
  </si>
  <si>
    <t>slx5</t>
  </si>
  <si>
    <t>支持良种能繁母畜养殖（羊）到户奖补项目</t>
  </si>
  <si>
    <r>
      <rPr>
        <sz val="12"/>
        <rFont val="宋体"/>
        <charset val="134"/>
        <scheme val="minor"/>
      </rPr>
      <t>计划投资2000万元，对引进、自繁当地品种的良种能繁母羊饲养3个月以上的脱贫户（监测对象）进行补助，引进每只补助400元、自繁每只补助300元。（补助户数、资金额以最终验收为准）</t>
    </r>
    <r>
      <rPr>
        <b/>
        <sz val="12"/>
        <rFont val="宋体"/>
        <charset val="134"/>
        <scheme val="minor"/>
      </rPr>
      <t>（已安排资金1000万元，本次安排资金500万元）</t>
    </r>
  </si>
  <si>
    <t>经济效益：通过项目实施，大力促进农民持续稳定增收致富，引进每户增收≥400元、自繁每户增收≥300元
社会效益：全面落实自治区粮棉果畜农业特色产业高质量发展的财政金融支持政策，培育壮大特色产业</t>
  </si>
  <si>
    <t>slx67</t>
  </si>
  <si>
    <t>支持饲草料补助到户奖补项目</t>
  </si>
  <si>
    <t>2025.05
-
2025.12</t>
  </si>
  <si>
    <t>计划投资100万元，对购买或自配全价饲料和配合饲料养殖牛羊的脱贫户（监测对象）进行补助，按饲料成本的30%给予一次性补助。（补助户数、资金额以最终验收为准）</t>
  </si>
  <si>
    <t>经济效益：通过项目实施，大力促进农民持续稳定增收致富，每户增收不少于饲料成本的30%。
社会效益：全面落实自治区粮棉果畜农业特色产业高质量发展的财政金融支持政策，培育壮大特色产业</t>
  </si>
  <si>
    <t>slx6</t>
  </si>
  <si>
    <t>小额贷款贴息项目</t>
  </si>
  <si>
    <t>小额贷款贴息</t>
  </si>
  <si>
    <r>
      <rPr>
        <sz val="12"/>
        <rFont val="宋体"/>
        <charset val="134"/>
        <scheme val="minor"/>
      </rPr>
      <t>计划投资1500万元，对12个乡镇的脱贫户（含监测对象）进行小额贷款贴息，贴息年利率按照3.1%至3.85%执行，贷款用于帮助农户发展产业，有效减轻农民贷款成本。</t>
    </r>
    <r>
      <rPr>
        <b/>
        <sz val="12"/>
        <rFont val="宋体"/>
        <charset val="134"/>
        <scheme val="minor"/>
      </rPr>
      <t>（已安排资金700万元，本次安排资金300万元）</t>
    </r>
  </si>
  <si>
    <t>经济效益：通过扶贫小额贷款帮扶脱贫户发展生产，激发脱贫户内生动力，有效减轻15000户农户经济负担</t>
  </si>
  <si>
    <t>激发脱贫户内生动力，有效减轻农户经济负担</t>
  </si>
  <si>
    <t>slx70</t>
  </si>
  <si>
    <t>疏勒县牙甫泉镇综合农贸市场交易棚建设项目（一期）</t>
  </si>
  <si>
    <t>市场建设和农村电商物流</t>
  </si>
  <si>
    <t>扩建</t>
  </si>
  <si>
    <t>2025.05
-
2025.09</t>
  </si>
  <si>
    <t>牙甫泉镇6村</t>
  </si>
  <si>
    <t>计划投资227万元，在牙甫泉镇综合农贸市场建设4座托养棚及附属配套设施设备。</t>
  </si>
  <si>
    <t>经济效益：通过项目实施，改善农贸市场营商环境
社会效益：项目实施预计解决就业≥325人，年发放工资≥855万元</t>
  </si>
  <si>
    <t>喀什体力斯木进出口有限公司，带动就业125人，月平均工资1700元，年发放工资255万元（12个月），零散就业200人以上，月平均收入2500元，年收入600万元</t>
  </si>
  <si>
    <t>牙甫泉镇</t>
  </si>
  <si>
    <t>徐天祥</t>
  </si>
  <si>
    <t>少数
民族</t>
  </si>
  <si>
    <t>slx71</t>
  </si>
  <si>
    <t>疏勒县牙甫泉镇综合农贸市场交易棚建设项目（二期）</t>
  </si>
  <si>
    <r>
      <rPr>
        <sz val="12"/>
        <rFont val="宋体"/>
        <charset val="134"/>
        <scheme val="minor"/>
      </rPr>
      <t>计划投资1400万元，在牙甫泉镇综合农贸市场建设22座交易棚、装卸平台、消防设施及附属配套设施设备。</t>
    </r>
    <r>
      <rPr>
        <b/>
        <sz val="12"/>
        <rFont val="宋体"/>
        <charset val="134"/>
        <scheme val="minor"/>
      </rPr>
      <t>（本次安排资金500万元）</t>
    </r>
  </si>
  <si>
    <t>二</t>
  </si>
  <si>
    <t>乡村建设行动</t>
  </si>
  <si>
    <t>slx43</t>
  </si>
  <si>
    <t>疏勒县盖孜河流域跃进干渠沉沙池与配套设施工程</t>
  </si>
  <si>
    <t>农村供水保障工程建设</t>
  </si>
  <si>
    <t>2025.01
-
2025.11</t>
  </si>
  <si>
    <t>巴合齐乡11村、塔孜洪乡1村</t>
  </si>
  <si>
    <r>
      <rPr>
        <sz val="12"/>
        <rFont val="宋体"/>
        <charset val="134"/>
        <scheme val="minor"/>
      </rPr>
      <t>计划投资5320.41万元（衔接资金4000万元、其他资金1320.41万元），新建沉沙池1座，占地面积194亩；新建泥沙处理区1座，占地面积92亩；新建沉沙池引水闸各1座；新建引水渠1条35m；新建放水渠1条130m，放水涵洞2座。</t>
    </r>
    <r>
      <rPr>
        <b/>
        <sz val="12"/>
        <rFont val="宋体"/>
        <charset val="134"/>
        <scheme val="minor"/>
      </rPr>
      <t>（已安排资金1000万元，本次安排资金3000万元）</t>
    </r>
  </si>
  <si>
    <t>社会效益：改善灌区的引水条件和生态环境，促进灌区经济发展，提高灌区节水量，进一步提高灌区灌溉利用效率</t>
  </si>
  <si>
    <t>可有效降低灌区来水含沙量，缓解灌区内渠道淤积，增强灌区内水资源调配能力、提高灌区灌溉保证率，降低运行管理费用</t>
  </si>
  <si>
    <t>水利局</t>
  </si>
  <si>
    <t>房照祥</t>
  </si>
  <si>
    <t>slx68</t>
  </si>
  <si>
    <t>疏勒县阿拉甫乡—光伏基地公路建设项目</t>
  </si>
  <si>
    <t>农村道路建设</t>
  </si>
  <si>
    <t>阿拉甫乡2村</t>
  </si>
  <si>
    <r>
      <rPr>
        <sz val="12"/>
        <rFont val="宋体"/>
        <charset val="134"/>
        <scheme val="minor"/>
      </rPr>
      <t>计划4000万元（其中衔接资金3155.2万元、行业资金844.8万元），建设农村公路23.93公里，路基宽7.5m，路面宽6.5m；建设内容为含路基工程、路面工程、桥涵及附属工程。（</t>
    </r>
    <r>
      <rPr>
        <b/>
        <sz val="12"/>
        <rFont val="宋体"/>
        <charset val="134"/>
        <scheme val="minor"/>
      </rPr>
      <t>本次安排资金1295.5万元）</t>
    </r>
  </si>
  <si>
    <t>社会效益：缓解了交通压力，减少了交通事故的发生，保障了公众的出行安全，提升乡村整体形象</t>
  </si>
  <si>
    <t>缓解交通压力，减少交通事故的发生，保障了公众的出行安全，提升乡村整体形象</t>
  </si>
  <si>
    <t>交通局</t>
  </si>
  <si>
    <t>亚库普·赛来</t>
  </si>
  <si>
    <t>slx69</t>
  </si>
  <si>
    <t>疏勒县阿拉力乡农村道路项目</t>
  </si>
  <si>
    <t>阿拉力乡3村</t>
  </si>
  <si>
    <r>
      <rPr>
        <sz val="12"/>
        <rFont val="宋体"/>
        <charset val="134"/>
        <scheme val="minor"/>
      </rPr>
      <t>计划投资1320万元（其中衔接资金732万元、行业资金588万元），建设里程3.7公里，分为2条道路，路基宽8m，路面宽7.5m；建设内容为含路基工程、路面工程、桥涵及附属工程。</t>
    </r>
    <r>
      <rPr>
        <b/>
        <sz val="12"/>
        <rFont val="宋体"/>
        <charset val="134"/>
        <scheme val="minor"/>
      </rPr>
      <t>（本次安排资金300万元）</t>
    </r>
  </si>
  <si>
    <t>三</t>
  </si>
  <si>
    <t>易地搬迁后扶</t>
  </si>
  <si>
    <t>slx62</t>
  </si>
  <si>
    <t>易地扶贫搬迁债券贴息补助项目</t>
  </si>
  <si>
    <t>易地扶贫搬迁贷款债券贴息补助</t>
  </si>
  <si>
    <t>疏勒县</t>
  </si>
  <si>
    <t>对易地扶贫搬迁政府债券进行贴息，资金213.5万元。</t>
  </si>
  <si>
    <t>经济效益：带动141名脱贫户（含监测对象）增收，每月增收≥1750元。
社会效益：增加农民收入，提升易地搬迁安置区后续发展能力。</t>
  </si>
  <si>
    <t>增加农民收入，提升易地搬迁安置区后续发展能力。</t>
  </si>
  <si>
    <t>财政局</t>
  </si>
  <si>
    <t>段传明</t>
  </si>
  <si>
    <t>四</t>
  </si>
  <si>
    <t>巩固三保障成果</t>
  </si>
  <si>
    <t>slx63</t>
  </si>
  <si>
    <t>雨露计划补助项目</t>
  </si>
  <si>
    <t>享受“雨露计划+”职业教育补助</t>
  </si>
  <si>
    <r>
      <rPr>
        <sz val="12"/>
        <rFont val="宋体"/>
        <charset val="134"/>
        <scheme val="minor"/>
      </rPr>
      <t>计划投资1400万元，对6956名疏勒县农村建档立卡脱贫户、监测帮扶对象家庭中有子女接受中、高等职业教育，按照每人每年3000元的标准给予助学补助。</t>
    </r>
    <r>
      <rPr>
        <b/>
        <sz val="12"/>
        <rFont val="宋体"/>
        <charset val="134"/>
        <scheme val="minor"/>
      </rPr>
      <t>（已安排资金300万元，本次安排资金1000万元）</t>
    </r>
  </si>
  <si>
    <t>社会效益：引导和支持农村脱贫户、边缘户家庭新成长劳动力接受职业教育，培养技能型人才、促进稳定就业、提高人口素质、促进经济发展。</t>
  </si>
  <si>
    <t>培养技能型人才、促进稳定就业、提高人口素质、促进经济发展</t>
  </si>
  <si>
    <t>教育局</t>
  </si>
  <si>
    <t>俞江</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</si>
</sst>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9">
    <font>
      <sz val="11"/>
      <color theme="1"/>
      <name val="宋体"/>
      <charset val="134"/>
      <scheme val="minor"/>
    </font>
    <font>
      <sz val="11"/>
      <name val="宋体"/>
      <charset val="134"/>
      <scheme val="minor"/>
    </font>
    <font>
      <sz val="12"/>
      <name val="黑体"/>
      <charset val="134"/>
    </font>
    <font>
      <b/>
      <sz val="12"/>
      <name val="宋体"/>
      <charset val="134"/>
      <scheme val="minor"/>
    </font>
    <font>
      <sz val="28"/>
      <name val="方正小标宋_GBK"/>
      <charset val="134"/>
    </font>
    <font>
      <sz val="11"/>
      <name val="黑体"/>
      <charset val="134"/>
    </font>
    <font>
      <b/>
      <sz val="12"/>
      <name val="宋体"/>
      <charset val="0"/>
      <scheme val="minor"/>
    </font>
    <font>
      <sz val="12"/>
      <name val="宋体"/>
      <charset val="134"/>
      <scheme val="minor"/>
    </font>
    <font>
      <sz val="10"/>
      <name val="宋体"/>
      <charset val="134"/>
      <scheme val="minor"/>
    </font>
    <font>
      <sz val="12"/>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4" borderId="14" applyNumberFormat="0" applyAlignment="0" applyProtection="0">
      <alignment vertical="center"/>
    </xf>
    <xf numFmtId="0" fontId="19" fillId="5" borderId="15" applyNumberFormat="0" applyAlignment="0" applyProtection="0">
      <alignment vertical="center"/>
    </xf>
    <xf numFmtId="0" fontId="20" fillId="5" borderId="14" applyNumberFormat="0" applyAlignment="0" applyProtection="0">
      <alignment vertical="center"/>
    </xf>
    <xf numFmtId="0" fontId="21" fillId="6"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pplyBorder="0">
      <alignment vertical="center"/>
    </xf>
    <xf numFmtId="0" fontId="28" fillId="0" borderId="0" applyBorder="0">
      <alignment vertical="center"/>
    </xf>
    <xf numFmtId="0" fontId="28" fillId="0" borderId="0" applyBorder="0">
      <alignment vertical="center"/>
    </xf>
  </cellStyleXfs>
  <cellXfs count="50">
    <xf numFmtId="0" fontId="0" fillId="0" borderId="0" xfId="0">
      <alignment vertical="center"/>
    </xf>
    <xf numFmtId="0" fontId="1"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3" fillId="0" borderId="0" xfId="0" applyNumberFormat="1" applyFont="1" applyFill="1" applyAlignment="1">
      <alignment horizontal="center" vertical="center" wrapText="1"/>
    </xf>
    <xf numFmtId="176" fontId="1" fillId="0" borderId="0" xfId="0" applyNumberFormat="1" applyFont="1" applyAlignment="1">
      <alignment horizontal="center" vertical="center" wrapText="1"/>
    </xf>
    <xf numFmtId="0" fontId="1" fillId="0" borderId="0" xfId="0" applyNumberFormat="1" applyFont="1" applyAlignment="1">
      <alignment horizontal="left" vertical="center" wrapText="1"/>
    </xf>
    <xf numFmtId="10" fontId="1" fillId="0" borderId="0" xfId="0" applyNumberFormat="1" applyFont="1" applyAlignment="1">
      <alignment horizontal="center" vertical="center" wrapText="1"/>
    </xf>
    <xf numFmtId="0" fontId="4" fillId="0" borderId="0" xfId="0" applyNumberFormat="1" applyFont="1" applyAlignment="1" applyProtection="1">
      <alignment horizontal="center" vertical="center" wrapText="1"/>
      <protection locked="0"/>
    </xf>
    <xf numFmtId="0" fontId="2"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3"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0" borderId="4"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176" fontId="4" fillId="0" borderId="0" xfId="0" applyNumberFormat="1" applyFont="1" applyAlignment="1" applyProtection="1">
      <alignment horizontal="center" vertical="center" wrapText="1"/>
      <protection locked="0"/>
    </xf>
    <xf numFmtId="176" fontId="2" fillId="0" borderId="1" xfId="0" applyNumberFormat="1" applyFont="1" applyBorder="1" applyAlignment="1">
      <alignment horizontal="center" vertical="center" wrapText="1"/>
    </xf>
    <xf numFmtId="176" fontId="2" fillId="0" borderId="5" xfId="0" applyNumberFormat="1" applyFont="1" applyBorder="1" applyAlignment="1">
      <alignment horizontal="center" vertical="center" wrapText="1"/>
    </xf>
    <xf numFmtId="176" fontId="2" fillId="0" borderId="7"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176" fontId="2" fillId="0" borderId="6"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0" fontId="6" fillId="2" borderId="4" xfId="0" applyNumberFormat="1" applyFont="1" applyFill="1" applyBorder="1" applyAlignment="1">
      <alignment horizontal="left" vertical="center" wrapText="1"/>
    </xf>
    <xf numFmtId="176" fontId="6" fillId="2" borderId="4" xfId="0" applyNumberFormat="1" applyFont="1" applyFill="1" applyBorder="1" applyAlignment="1">
      <alignment horizontal="center" vertical="center" wrapText="1"/>
    </xf>
    <xf numFmtId="0" fontId="7" fillId="0" borderId="4" xfId="0" applyNumberFormat="1" applyFont="1" applyBorder="1" applyAlignment="1">
      <alignment horizontal="left" vertical="center" wrapText="1"/>
    </xf>
    <xf numFmtId="176" fontId="7" fillId="0" borderId="4" xfId="0" applyNumberFormat="1" applyFont="1" applyBorder="1" applyAlignment="1">
      <alignment horizontal="center" vertical="center" wrapText="1"/>
    </xf>
    <xf numFmtId="0" fontId="7" fillId="0" borderId="4" xfId="0" applyNumberFormat="1" applyFont="1" applyFill="1" applyBorder="1" applyAlignment="1">
      <alignment horizontal="left" vertical="center" wrapText="1"/>
    </xf>
    <xf numFmtId="0" fontId="4" fillId="0" borderId="0" xfId="0" applyNumberFormat="1" applyFont="1" applyAlignment="1" applyProtection="1">
      <alignment horizontal="left" vertical="center" wrapText="1"/>
      <protection locked="0"/>
    </xf>
    <xf numFmtId="176" fontId="2" fillId="0" borderId="8"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176" fontId="2" fillId="0" borderId="10" xfId="0" applyNumberFormat="1" applyFont="1" applyBorder="1" applyAlignment="1">
      <alignment horizontal="center" vertical="center" wrapText="1"/>
    </xf>
    <xf numFmtId="0" fontId="6" fillId="2" borderId="4" xfId="0" applyFont="1" applyFill="1" applyBorder="1" applyAlignment="1">
      <alignment horizontal="left" vertical="center" wrapText="1"/>
    </xf>
    <xf numFmtId="177" fontId="6" fillId="2" borderId="4" xfId="0" applyNumberFormat="1" applyFont="1" applyFill="1" applyBorder="1" applyAlignment="1">
      <alignment horizontal="center" vertical="center" wrapText="1"/>
    </xf>
    <xf numFmtId="0" fontId="9" fillId="0" borderId="4" xfId="0" applyFont="1" applyBorder="1" applyAlignment="1">
      <alignment horizontal="left" vertical="center" wrapText="1"/>
    </xf>
    <xf numFmtId="10" fontId="4" fillId="0" borderId="0" xfId="0" applyNumberFormat="1" applyFont="1" applyAlignment="1" applyProtection="1">
      <alignment horizontal="center" vertical="center" wrapText="1"/>
      <protection locked="0"/>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10" fontId="2" fillId="0" borderId="3" xfId="0" applyNumberFormat="1" applyFont="1" applyBorder="1" applyAlignment="1">
      <alignment horizontal="center" vertical="center" wrapText="1"/>
    </xf>
    <xf numFmtId="10" fontId="6" fillId="2" borderId="4" xfId="0" applyNumberFormat="1" applyFont="1" applyFill="1" applyBorder="1" applyAlignment="1">
      <alignment horizontal="center" vertical="center" wrapText="1"/>
    </xf>
    <xf numFmtId="0" fontId="3" fillId="0" borderId="0" xfId="0" applyNumberFormat="1" applyFont="1" applyAlignment="1">
      <alignment horizontal="center" vertical="center" wrapText="1"/>
    </xf>
    <xf numFmtId="10" fontId="7" fillId="0" borderId="4" xfId="0" applyNumberFormat="1"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6" xfId="50"/>
    <cellStyle name="常规_自治区下达塔城2007年财政扶贫资金项目下达计划表－1048万元" xfId="51"/>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D9D9D9"/>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1"/>
  <sheetViews>
    <sheetView tabSelected="1" view="pageBreakPreview" zoomScale="55" zoomScaleNormal="70" workbookViewId="0">
      <selection activeCell="AF11" sqref="AF11"/>
    </sheetView>
  </sheetViews>
  <sheetFormatPr defaultColWidth="9.63888888888889" defaultRowHeight="14.4"/>
  <cols>
    <col min="1" max="1" width="4.12962962962963" style="1" customWidth="1"/>
    <col min="2" max="2" width="7.49074074074074" style="1" customWidth="1"/>
    <col min="3" max="3" width="19.4444444444444" style="1" customWidth="1"/>
    <col min="4" max="4" width="5.62962962962963" style="1" customWidth="1"/>
    <col min="5" max="5" width="7.62962962962963" style="1" customWidth="1"/>
    <col min="6" max="6" width="5.62962962962963" style="1" customWidth="1"/>
    <col min="7" max="7" width="11.1018518518519" style="1" customWidth="1"/>
    <col min="8" max="8" width="15" style="1" customWidth="1"/>
    <col min="9" max="9" width="98.6111111111111" style="1" customWidth="1"/>
    <col min="10" max="10" width="12.9259259259259" style="4" customWidth="1"/>
    <col min="11" max="11" width="17.2222222222222" style="4" customWidth="1"/>
    <col min="12" max="13" width="12.4907407407407" style="4" customWidth="1"/>
    <col min="14" max="14" width="8.33333333333333" style="4" customWidth="1"/>
    <col min="15" max="15" width="11.4259259259259" style="4" customWidth="1"/>
    <col min="16" max="21" width="7.22222222222222" style="4" hidden="1" customWidth="1"/>
    <col min="22" max="22" width="32.2222222222222" style="5" customWidth="1"/>
    <col min="23" max="23" width="20.2777777777778" style="5" customWidth="1"/>
    <col min="24" max="24" width="10.6944444444444" style="1" customWidth="1"/>
    <col min="25" max="25" width="8.62962962962963" style="1" customWidth="1"/>
    <col min="26" max="26" width="8.08333333333333" style="6" customWidth="1"/>
    <col min="27" max="16378" width="7" style="1" customWidth="1"/>
    <col min="16379" max="16381" width="7" style="1"/>
    <col min="16382" max="16384" width="9.63888888888889" style="1"/>
  </cols>
  <sheetData>
    <row r="1" s="1" customFormat="1" ht="39" customHeight="1" spans="1:26">
      <c r="A1" s="7" t="s">
        <v>0</v>
      </c>
      <c r="B1" s="7"/>
      <c r="C1" s="7"/>
      <c r="D1" s="7"/>
      <c r="E1" s="7"/>
      <c r="F1" s="7"/>
      <c r="G1" s="7"/>
      <c r="H1" s="7"/>
      <c r="I1" s="7"/>
      <c r="J1" s="23"/>
      <c r="K1" s="23"/>
      <c r="L1" s="23"/>
      <c r="M1" s="23"/>
      <c r="N1" s="23"/>
      <c r="O1" s="23"/>
      <c r="P1" s="23"/>
      <c r="Q1" s="23"/>
      <c r="R1" s="23"/>
      <c r="S1" s="23"/>
      <c r="T1" s="23"/>
      <c r="U1" s="23"/>
      <c r="V1" s="36"/>
      <c r="W1" s="36"/>
      <c r="X1" s="7"/>
      <c r="Y1" s="7"/>
      <c r="Z1" s="43"/>
    </row>
    <row r="2" s="2" customFormat="1" ht="25" customHeight="1" spans="1:26">
      <c r="A2" s="8" t="s">
        <v>1</v>
      </c>
      <c r="B2" s="8" t="s">
        <v>2</v>
      </c>
      <c r="C2" s="8" t="s">
        <v>3</v>
      </c>
      <c r="D2" s="9" t="s">
        <v>4</v>
      </c>
      <c r="E2" s="8" t="s">
        <v>5</v>
      </c>
      <c r="F2" s="8" t="s">
        <v>6</v>
      </c>
      <c r="G2" s="8" t="s">
        <v>7</v>
      </c>
      <c r="H2" s="8" t="s">
        <v>8</v>
      </c>
      <c r="I2" s="8" t="s">
        <v>9</v>
      </c>
      <c r="J2" s="24" t="s">
        <v>10</v>
      </c>
      <c r="K2" s="25" t="s">
        <v>11</v>
      </c>
      <c r="L2" s="26"/>
      <c r="M2" s="26"/>
      <c r="N2" s="26"/>
      <c r="O2" s="26"/>
      <c r="P2" s="26"/>
      <c r="Q2" s="26"/>
      <c r="R2" s="26"/>
      <c r="S2" s="26"/>
      <c r="T2" s="26"/>
      <c r="U2" s="26"/>
      <c r="V2" s="8" t="s">
        <v>12</v>
      </c>
      <c r="W2" s="8" t="s">
        <v>13</v>
      </c>
      <c r="X2" s="8" t="s">
        <v>14</v>
      </c>
      <c r="Y2" s="8" t="s">
        <v>15</v>
      </c>
      <c r="Z2" s="44" t="s">
        <v>16</v>
      </c>
    </row>
    <row r="3" s="2" customFormat="1" ht="25" customHeight="1" spans="1:26">
      <c r="A3" s="10"/>
      <c r="B3" s="10"/>
      <c r="C3" s="10"/>
      <c r="D3" s="11"/>
      <c r="E3" s="10"/>
      <c r="F3" s="10"/>
      <c r="G3" s="10"/>
      <c r="H3" s="10"/>
      <c r="I3" s="10"/>
      <c r="J3" s="27"/>
      <c r="K3" s="28" t="s">
        <v>17</v>
      </c>
      <c r="L3" s="28"/>
      <c r="M3" s="28"/>
      <c r="N3" s="28"/>
      <c r="O3" s="28"/>
      <c r="P3" s="28"/>
      <c r="Q3" s="28"/>
      <c r="R3" s="28"/>
      <c r="S3" s="24" t="s">
        <v>18</v>
      </c>
      <c r="T3" s="24" t="s">
        <v>19</v>
      </c>
      <c r="U3" s="37" t="s">
        <v>20</v>
      </c>
      <c r="V3" s="10"/>
      <c r="W3" s="10"/>
      <c r="X3" s="10"/>
      <c r="Y3" s="10"/>
      <c r="Z3" s="45"/>
    </row>
    <row r="4" s="2" customFormat="1" ht="44" customHeight="1" spans="1:26">
      <c r="A4" s="10"/>
      <c r="B4" s="10"/>
      <c r="C4" s="10"/>
      <c r="D4" s="11"/>
      <c r="E4" s="10"/>
      <c r="F4" s="10"/>
      <c r="G4" s="10"/>
      <c r="H4" s="10"/>
      <c r="I4" s="10"/>
      <c r="J4" s="27"/>
      <c r="K4" s="24" t="s">
        <v>21</v>
      </c>
      <c r="L4" s="25" t="s">
        <v>22</v>
      </c>
      <c r="M4" s="29"/>
      <c r="N4" s="24" t="s">
        <v>23</v>
      </c>
      <c r="O4" s="24" t="s">
        <v>24</v>
      </c>
      <c r="P4" s="24" t="s">
        <v>25</v>
      </c>
      <c r="Q4" s="24" t="s">
        <v>26</v>
      </c>
      <c r="R4" s="24" t="s">
        <v>27</v>
      </c>
      <c r="S4" s="27"/>
      <c r="T4" s="27"/>
      <c r="U4" s="38"/>
      <c r="V4" s="10"/>
      <c r="W4" s="10"/>
      <c r="X4" s="10"/>
      <c r="Y4" s="10"/>
      <c r="Z4" s="45"/>
    </row>
    <row r="5" s="2" customFormat="1" ht="26" customHeight="1" spans="1:26">
      <c r="A5" s="12"/>
      <c r="B5" s="12"/>
      <c r="C5" s="12"/>
      <c r="D5" s="13"/>
      <c r="E5" s="12"/>
      <c r="F5" s="12"/>
      <c r="G5" s="12"/>
      <c r="H5" s="12"/>
      <c r="I5" s="12"/>
      <c r="J5" s="30"/>
      <c r="K5" s="30"/>
      <c r="L5" s="28" t="s">
        <v>28</v>
      </c>
      <c r="M5" s="28" t="s">
        <v>29</v>
      </c>
      <c r="N5" s="30"/>
      <c r="O5" s="30"/>
      <c r="P5" s="30"/>
      <c r="Q5" s="30"/>
      <c r="R5" s="30"/>
      <c r="S5" s="30"/>
      <c r="T5" s="30"/>
      <c r="U5" s="39"/>
      <c r="V5" s="12"/>
      <c r="W5" s="12"/>
      <c r="X5" s="12"/>
      <c r="Y5" s="12"/>
      <c r="Z5" s="46"/>
    </row>
    <row r="6" s="3" customFormat="1" ht="25" customHeight="1" spans="1:255">
      <c r="A6" s="14" t="s">
        <v>30</v>
      </c>
      <c r="B6" s="15"/>
      <c r="C6" s="15"/>
      <c r="D6" s="15"/>
      <c r="E6" s="15"/>
      <c r="F6" s="15"/>
      <c r="G6" s="15"/>
      <c r="H6" s="15"/>
      <c r="I6" s="31"/>
      <c r="J6" s="32">
        <f>J7+J14+J18+J20</f>
        <v>21660.5</v>
      </c>
      <c r="K6" s="32">
        <f t="shared" ref="K6:U6" si="0">K7+K14+K18+K20</f>
        <v>8236</v>
      </c>
      <c r="L6" s="32">
        <f t="shared" si="0"/>
        <v>4416</v>
      </c>
      <c r="M6" s="32">
        <f t="shared" si="0"/>
        <v>3593</v>
      </c>
      <c r="N6" s="32">
        <f t="shared" si="0"/>
        <v>0</v>
      </c>
      <c r="O6" s="32">
        <f t="shared" si="0"/>
        <v>227</v>
      </c>
      <c r="P6" s="32">
        <f t="shared" si="0"/>
        <v>0</v>
      </c>
      <c r="Q6" s="32">
        <f t="shared" si="0"/>
        <v>0</v>
      </c>
      <c r="R6" s="32">
        <f t="shared" si="0"/>
        <v>0</v>
      </c>
      <c r="S6" s="32">
        <f t="shared" si="0"/>
        <v>0</v>
      </c>
      <c r="T6" s="32">
        <f t="shared" si="0"/>
        <v>0</v>
      </c>
      <c r="U6" s="32">
        <f t="shared" si="0"/>
        <v>0</v>
      </c>
      <c r="V6" s="40"/>
      <c r="W6" s="40"/>
      <c r="X6" s="41"/>
      <c r="Y6" s="41"/>
      <c r="Z6" s="47"/>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row>
    <row r="7" s="3" customFormat="1" ht="25" customHeight="1" spans="1:255">
      <c r="A7" s="16" t="s">
        <v>31</v>
      </c>
      <c r="B7" s="17"/>
      <c r="C7" s="18" t="s">
        <v>32</v>
      </c>
      <c r="D7" s="19"/>
      <c r="E7" s="20"/>
      <c r="F7" s="15"/>
      <c r="G7" s="15"/>
      <c r="H7" s="15"/>
      <c r="I7" s="31"/>
      <c r="J7" s="32">
        <f>SUM(J8:J13)</f>
        <v>10727</v>
      </c>
      <c r="K7" s="32">
        <f t="shared" ref="K7:U7" si="1">SUM(K8:K13)</f>
        <v>2427</v>
      </c>
      <c r="L7" s="32">
        <f t="shared" si="1"/>
        <v>2200</v>
      </c>
      <c r="M7" s="32">
        <f t="shared" si="1"/>
        <v>0</v>
      </c>
      <c r="N7" s="32">
        <f t="shared" si="1"/>
        <v>0</v>
      </c>
      <c r="O7" s="32">
        <f t="shared" si="1"/>
        <v>227</v>
      </c>
      <c r="P7" s="32">
        <f t="shared" si="1"/>
        <v>0</v>
      </c>
      <c r="Q7" s="32">
        <f t="shared" si="1"/>
        <v>0</v>
      </c>
      <c r="R7" s="32">
        <f t="shared" si="1"/>
        <v>0</v>
      </c>
      <c r="S7" s="32">
        <f t="shared" si="1"/>
        <v>0</v>
      </c>
      <c r="T7" s="32">
        <f t="shared" si="1"/>
        <v>0</v>
      </c>
      <c r="U7" s="32">
        <f t="shared" si="1"/>
        <v>0</v>
      </c>
      <c r="V7" s="40"/>
      <c r="W7" s="40"/>
      <c r="X7" s="41"/>
      <c r="Y7" s="41"/>
      <c r="Z7" s="47"/>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row>
    <row r="8" s="1" customFormat="1" ht="84" customHeight="1" spans="1:26">
      <c r="A8" s="21">
        <v>1</v>
      </c>
      <c r="B8" s="21" t="s">
        <v>33</v>
      </c>
      <c r="C8" s="21" t="s">
        <v>34</v>
      </c>
      <c r="D8" s="21" t="s">
        <v>32</v>
      </c>
      <c r="E8" s="21" t="s">
        <v>35</v>
      </c>
      <c r="F8" s="21" t="s">
        <v>36</v>
      </c>
      <c r="G8" s="21" t="s">
        <v>37</v>
      </c>
      <c r="H8" s="21" t="s">
        <v>38</v>
      </c>
      <c r="I8" s="33" t="s">
        <v>39</v>
      </c>
      <c r="J8" s="34">
        <v>5500</v>
      </c>
      <c r="K8" s="34">
        <f t="shared" ref="K8:K13" si="2">L8+M8+N8+O8+P8+Q8+R8+S8+T8+U8</f>
        <v>800</v>
      </c>
      <c r="L8" s="34">
        <v>800</v>
      </c>
      <c r="M8" s="34"/>
      <c r="N8" s="34"/>
      <c r="O8" s="34"/>
      <c r="P8" s="34"/>
      <c r="Q8" s="34"/>
      <c r="R8" s="34"/>
      <c r="S8" s="34"/>
      <c r="T8" s="34"/>
      <c r="U8" s="34"/>
      <c r="V8" s="33" t="s">
        <v>40</v>
      </c>
      <c r="W8" s="33" t="s">
        <v>41</v>
      </c>
      <c r="X8" s="21" t="s">
        <v>42</v>
      </c>
      <c r="Y8" s="21" t="s">
        <v>43</v>
      </c>
      <c r="Z8" s="49"/>
    </row>
    <row r="9" s="1" customFormat="1" ht="84" customHeight="1" spans="1:26">
      <c r="A9" s="21">
        <v>2</v>
      </c>
      <c r="B9" s="21" t="s">
        <v>44</v>
      </c>
      <c r="C9" s="21" t="s">
        <v>45</v>
      </c>
      <c r="D9" s="21" t="s">
        <v>32</v>
      </c>
      <c r="E9" s="21" t="s">
        <v>35</v>
      </c>
      <c r="F9" s="21" t="s">
        <v>36</v>
      </c>
      <c r="G9" s="21" t="s">
        <v>37</v>
      </c>
      <c r="H9" s="21" t="s">
        <v>38</v>
      </c>
      <c r="I9" s="33" t="s">
        <v>46</v>
      </c>
      <c r="J9" s="34">
        <v>2000</v>
      </c>
      <c r="K9" s="34">
        <f t="shared" si="2"/>
        <v>500</v>
      </c>
      <c r="L9" s="34">
        <v>500</v>
      </c>
      <c r="M9" s="34"/>
      <c r="N9" s="34"/>
      <c r="O9" s="34"/>
      <c r="P9" s="34"/>
      <c r="Q9" s="34"/>
      <c r="R9" s="34"/>
      <c r="S9" s="34"/>
      <c r="T9" s="34"/>
      <c r="U9" s="34"/>
      <c r="V9" s="33" t="s">
        <v>47</v>
      </c>
      <c r="W9" s="33" t="s">
        <v>41</v>
      </c>
      <c r="X9" s="21" t="s">
        <v>42</v>
      </c>
      <c r="Y9" s="21" t="s">
        <v>43</v>
      </c>
      <c r="Z9" s="49"/>
    </row>
    <row r="10" s="1" customFormat="1" ht="84" customHeight="1" spans="1:26">
      <c r="A10" s="21">
        <v>3</v>
      </c>
      <c r="B10" s="21" t="s">
        <v>48</v>
      </c>
      <c r="C10" s="21" t="s">
        <v>49</v>
      </c>
      <c r="D10" s="21" t="s">
        <v>32</v>
      </c>
      <c r="E10" s="21" t="s">
        <v>35</v>
      </c>
      <c r="F10" s="21" t="s">
        <v>36</v>
      </c>
      <c r="G10" s="21" t="s">
        <v>50</v>
      </c>
      <c r="H10" s="21" t="s">
        <v>38</v>
      </c>
      <c r="I10" s="33" t="s">
        <v>51</v>
      </c>
      <c r="J10" s="34">
        <v>100</v>
      </c>
      <c r="K10" s="34">
        <f t="shared" si="2"/>
        <v>100</v>
      </c>
      <c r="L10" s="34">
        <v>100</v>
      </c>
      <c r="M10" s="34"/>
      <c r="N10" s="34"/>
      <c r="O10" s="34"/>
      <c r="P10" s="34"/>
      <c r="Q10" s="34"/>
      <c r="R10" s="34"/>
      <c r="S10" s="34"/>
      <c r="T10" s="34"/>
      <c r="U10" s="34"/>
      <c r="V10" s="33" t="s">
        <v>52</v>
      </c>
      <c r="W10" s="33" t="s">
        <v>41</v>
      </c>
      <c r="X10" s="21" t="s">
        <v>42</v>
      </c>
      <c r="Y10" s="21" t="s">
        <v>43</v>
      </c>
      <c r="Z10" s="49"/>
    </row>
    <row r="11" customFormat="1" ht="84" customHeight="1" spans="1:255">
      <c r="A11" s="21">
        <v>4</v>
      </c>
      <c r="B11" s="21" t="s">
        <v>53</v>
      </c>
      <c r="C11" s="21" t="s">
        <v>54</v>
      </c>
      <c r="D11" s="21" t="s">
        <v>32</v>
      </c>
      <c r="E11" s="21" t="s">
        <v>55</v>
      </c>
      <c r="F11" s="21" t="s">
        <v>36</v>
      </c>
      <c r="G11" s="21" t="s">
        <v>37</v>
      </c>
      <c r="H11" s="21" t="s">
        <v>38</v>
      </c>
      <c r="I11" s="33" t="s">
        <v>56</v>
      </c>
      <c r="J11" s="34">
        <v>1500</v>
      </c>
      <c r="K11" s="34">
        <f t="shared" si="2"/>
        <v>300</v>
      </c>
      <c r="L11" s="34">
        <v>300</v>
      </c>
      <c r="M11" s="34"/>
      <c r="N11" s="34"/>
      <c r="O11" s="34"/>
      <c r="P11" s="34"/>
      <c r="Q11" s="34"/>
      <c r="R11" s="34"/>
      <c r="S11" s="34"/>
      <c r="T11" s="34"/>
      <c r="U11" s="34"/>
      <c r="V11" s="42" t="s">
        <v>57</v>
      </c>
      <c r="W11" s="33" t="s">
        <v>58</v>
      </c>
      <c r="X11" s="21" t="s">
        <v>42</v>
      </c>
      <c r="Y11" s="21" t="s">
        <v>43</v>
      </c>
      <c r="Z11" s="49"/>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row>
    <row r="12" customFormat="1" ht="74" customHeight="1" spans="1:255">
      <c r="A12" s="21">
        <v>5</v>
      </c>
      <c r="B12" s="21" t="s">
        <v>59</v>
      </c>
      <c r="C12" s="21" t="s">
        <v>60</v>
      </c>
      <c r="D12" s="21" t="s">
        <v>32</v>
      </c>
      <c r="E12" s="21" t="s">
        <v>61</v>
      </c>
      <c r="F12" s="21" t="s">
        <v>62</v>
      </c>
      <c r="G12" s="21" t="s">
        <v>63</v>
      </c>
      <c r="H12" s="21" t="s">
        <v>64</v>
      </c>
      <c r="I12" s="33" t="s">
        <v>65</v>
      </c>
      <c r="J12" s="34">
        <v>227</v>
      </c>
      <c r="K12" s="34">
        <f t="shared" si="2"/>
        <v>227</v>
      </c>
      <c r="L12" s="34"/>
      <c r="M12" s="34"/>
      <c r="N12" s="34"/>
      <c r="O12" s="34">
        <v>227</v>
      </c>
      <c r="P12" s="34"/>
      <c r="Q12" s="34"/>
      <c r="R12" s="34"/>
      <c r="S12" s="34"/>
      <c r="T12" s="34"/>
      <c r="U12" s="34"/>
      <c r="V12" s="33" t="s">
        <v>66</v>
      </c>
      <c r="W12" s="33" t="s">
        <v>67</v>
      </c>
      <c r="X12" s="21" t="s">
        <v>68</v>
      </c>
      <c r="Y12" s="21" t="s">
        <v>69</v>
      </c>
      <c r="Z12" s="49" t="s">
        <v>70</v>
      </c>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row>
    <row r="13" customFormat="1" ht="74" customHeight="1" spans="1:255">
      <c r="A13" s="21">
        <v>6</v>
      </c>
      <c r="B13" s="21" t="s">
        <v>71</v>
      </c>
      <c r="C13" s="21" t="s">
        <v>72</v>
      </c>
      <c r="D13" s="21" t="s">
        <v>32</v>
      </c>
      <c r="E13" s="21" t="s">
        <v>61</v>
      </c>
      <c r="F13" s="21" t="s">
        <v>62</v>
      </c>
      <c r="G13" s="21" t="s">
        <v>63</v>
      </c>
      <c r="H13" s="21" t="s">
        <v>64</v>
      </c>
      <c r="I13" s="33" t="s">
        <v>73</v>
      </c>
      <c r="J13" s="34">
        <v>1400</v>
      </c>
      <c r="K13" s="34">
        <f t="shared" si="2"/>
        <v>500</v>
      </c>
      <c r="L13" s="34">
        <v>500</v>
      </c>
      <c r="M13" s="34"/>
      <c r="N13" s="34"/>
      <c r="O13" s="34"/>
      <c r="P13" s="34"/>
      <c r="Q13" s="34"/>
      <c r="R13" s="34"/>
      <c r="S13" s="34"/>
      <c r="T13" s="34"/>
      <c r="U13" s="34"/>
      <c r="V13" s="33" t="s">
        <v>66</v>
      </c>
      <c r="W13" s="33" t="s">
        <v>67</v>
      </c>
      <c r="X13" s="21" t="s">
        <v>68</v>
      </c>
      <c r="Y13" s="21" t="s">
        <v>69</v>
      </c>
      <c r="Z13" s="49"/>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row>
    <row r="14" s="3" customFormat="1" ht="25" customHeight="1" spans="1:255">
      <c r="A14" s="16" t="s">
        <v>74</v>
      </c>
      <c r="B14" s="17"/>
      <c r="C14" s="18" t="s">
        <v>75</v>
      </c>
      <c r="D14" s="19"/>
      <c r="E14" s="20"/>
      <c r="F14" s="15"/>
      <c r="G14" s="15"/>
      <c r="H14" s="15"/>
      <c r="I14" s="31"/>
      <c r="J14" s="32">
        <f>SUM(J15:J17)</f>
        <v>9320</v>
      </c>
      <c r="K14" s="32">
        <f t="shared" ref="K14:U14" si="3">SUM(K15:K17)</f>
        <v>4595.5</v>
      </c>
      <c r="L14" s="32">
        <f t="shared" si="3"/>
        <v>1002.5</v>
      </c>
      <c r="M14" s="32">
        <f t="shared" si="3"/>
        <v>3593</v>
      </c>
      <c r="N14" s="32">
        <f t="shared" si="3"/>
        <v>0</v>
      </c>
      <c r="O14" s="32">
        <f t="shared" si="3"/>
        <v>0</v>
      </c>
      <c r="P14" s="32">
        <f t="shared" si="3"/>
        <v>0</v>
      </c>
      <c r="Q14" s="32">
        <f t="shared" si="3"/>
        <v>0</v>
      </c>
      <c r="R14" s="32">
        <f t="shared" si="3"/>
        <v>0</v>
      </c>
      <c r="S14" s="32">
        <f t="shared" si="3"/>
        <v>0</v>
      </c>
      <c r="T14" s="32">
        <f t="shared" si="3"/>
        <v>0</v>
      </c>
      <c r="U14" s="32">
        <f t="shared" si="3"/>
        <v>0</v>
      </c>
      <c r="V14" s="40"/>
      <c r="W14" s="40"/>
      <c r="X14" s="41"/>
      <c r="Y14" s="41"/>
      <c r="Z14" s="47"/>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c r="II14" s="48"/>
      <c r="IJ14" s="48"/>
      <c r="IK14" s="48"/>
      <c r="IL14" s="48"/>
      <c r="IM14" s="48"/>
      <c r="IN14" s="48"/>
      <c r="IO14" s="48"/>
      <c r="IP14" s="48"/>
      <c r="IQ14" s="48"/>
      <c r="IR14" s="48"/>
      <c r="IS14" s="48"/>
      <c r="IT14" s="48"/>
      <c r="IU14" s="48"/>
    </row>
    <row r="15" s="1" customFormat="1" ht="90" customHeight="1" spans="1:26">
      <c r="A15" s="21">
        <v>7</v>
      </c>
      <c r="B15" s="21" t="s">
        <v>76</v>
      </c>
      <c r="C15" s="21" t="s">
        <v>77</v>
      </c>
      <c r="D15" s="21" t="s">
        <v>75</v>
      </c>
      <c r="E15" s="21" t="s">
        <v>78</v>
      </c>
      <c r="F15" s="21" t="s">
        <v>36</v>
      </c>
      <c r="G15" s="21" t="s">
        <v>79</v>
      </c>
      <c r="H15" s="21" t="s">
        <v>80</v>
      </c>
      <c r="I15" s="35" t="s">
        <v>81</v>
      </c>
      <c r="J15" s="34">
        <v>4000</v>
      </c>
      <c r="K15" s="34">
        <f>L15+M15+N15+O15+P15+Q15+R15+S15+T15+U15</f>
        <v>3000</v>
      </c>
      <c r="L15" s="34"/>
      <c r="M15" s="34">
        <v>3000</v>
      </c>
      <c r="N15" s="34"/>
      <c r="O15" s="34"/>
      <c r="P15" s="34"/>
      <c r="Q15" s="34"/>
      <c r="R15" s="34"/>
      <c r="S15" s="34"/>
      <c r="T15" s="34"/>
      <c r="U15" s="34"/>
      <c r="V15" s="33" t="s">
        <v>82</v>
      </c>
      <c r="W15" s="33" t="s">
        <v>83</v>
      </c>
      <c r="X15" s="21" t="s">
        <v>84</v>
      </c>
      <c r="Y15" s="21" t="s">
        <v>85</v>
      </c>
      <c r="Z15" s="49"/>
    </row>
    <row r="16" s="1" customFormat="1" ht="79" customHeight="1" spans="1:26">
      <c r="A16" s="21">
        <v>8</v>
      </c>
      <c r="B16" s="21" t="s">
        <v>86</v>
      </c>
      <c r="C16" s="21" t="s">
        <v>87</v>
      </c>
      <c r="D16" s="21" t="s">
        <v>75</v>
      </c>
      <c r="E16" s="21" t="s">
        <v>88</v>
      </c>
      <c r="F16" s="21" t="s">
        <v>36</v>
      </c>
      <c r="G16" s="21" t="s">
        <v>63</v>
      </c>
      <c r="H16" s="21" t="s">
        <v>89</v>
      </c>
      <c r="I16" s="35" t="s">
        <v>90</v>
      </c>
      <c r="J16" s="34">
        <v>4000</v>
      </c>
      <c r="K16" s="34">
        <f>L16+M16+N16+O16+P16+Q16+R16+S16+T16+U16</f>
        <v>1295.5</v>
      </c>
      <c r="L16" s="34">
        <v>702.5</v>
      </c>
      <c r="M16" s="34">
        <v>593</v>
      </c>
      <c r="N16" s="34"/>
      <c r="O16" s="34"/>
      <c r="P16" s="34"/>
      <c r="Q16" s="34"/>
      <c r="R16" s="34"/>
      <c r="S16" s="34"/>
      <c r="T16" s="34"/>
      <c r="U16" s="34"/>
      <c r="V16" s="33" t="s">
        <v>91</v>
      </c>
      <c r="W16" s="33" t="s">
        <v>92</v>
      </c>
      <c r="X16" s="21" t="s">
        <v>93</v>
      </c>
      <c r="Y16" s="21" t="s">
        <v>94</v>
      </c>
      <c r="Z16" s="49"/>
    </row>
    <row r="17" s="1" customFormat="1" ht="79" customHeight="1" spans="1:26">
      <c r="A17" s="21">
        <v>9</v>
      </c>
      <c r="B17" s="21" t="s">
        <v>95</v>
      </c>
      <c r="C17" s="21" t="s">
        <v>96</v>
      </c>
      <c r="D17" s="21" t="s">
        <v>75</v>
      </c>
      <c r="E17" s="21" t="s">
        <v>88</v>
      </c>
      <c r="F17" s="21" t="s">
        <v>36</v>
      </c>
      <c r="G17" s="21" t="s">
        <v>63</v>
      </c>
      <c r="H17" s="21" t="s">
        <v>97</v>
      </c>
      <c r="I17" s="35" t="s">
        <v>98</v>
      </c>
      <c r="J17" s="34">
        <v>1320</v>
      </c>
      <c r="K17" s="34">
        <f>L17+M17+N17+O17+P17+Q17+R17+S17+T17+U17</f>
        <v>300</v>
      </c>
      <c r="L17" s="34">
        <v>300</v>
      </c>
      <c r="M17" s="34"/>
      <c r="N17" s="34"/>
      <c r="O17" s="34"/>
      <c r="P17" s="34"/>
      <c r="Q17" s="34"/>
      <c r="R17" s="34"/>
      <c r="S17" s="34"/>
      <c r="T17" s="34"/>
      <c r="U17" s="34"/>
      <c r="V17" s="33" t="s">
        <v>91</v>
      </c>
      <c r="W17" s="33" t="s">
        <v>92</v>
      </c>
      <c r="X17" s="21" t="s">
        <v>93</v>
      </c>
      <c r="Y17" s="21" t="s">
        <v>94</v>
      </c>
      <c r="Z17" s="49"/>
    </row>
    <row r="18" s="3" customFormat="1" ht="25" customHeight="1" spans="1:255">
      <c r="A18" s="16" t="s">
        <v>99</v>
      </c>
      <c r="B18" s="17"/>
      <c r="C18" s="18" t="s">
        <v>100</v>
      </c>
      <c r="D18" s="19"/>
      <c r="E18" s="20"/>
      <c r="F18" s="15"/>
      <c r="G18" s="15"/>
      <c r="H18" s="15"/>
      <c r="I18" s="31"/>
      <c r="J18" s="32">
        <f>SUM(J19:J19)</f>
        <v>213.5</v>
      </c>
      <c r="K18" s="32">
        <f t="shared" ref="J18:U18" si="4">SUM(K19:K19)</f>
        <v>213.5</v>
      </c>
      <c r="L18" s="32">
        <f t="shared" si="4"/>
        <v>213.5</v>
      </c>
      <c r="M18" s="32">
        <f t="shared" si="4"/>
        <v>0</v>
      </c>
      <c r="N18" s="32">
        <f t="shared" si="4"/>
        <v>0</v>
      </c>
      <c r="O18" s="32">
        <f t="shared" si="4"/>
        <v>0</v>
      </c>
      <c r="P18" s="32">
        <f t="shared" si="4"/>
        <v>0</v>
      </c>
      <c r="Q18" s="32">
        <f t="shared" si="4"/>
        <v>0</v>
      </c>
      <c r="R18" s="32">
        <f t="shared" si="4"/>
        <v>0</v>
      </c>
      <c r="S18" s="32">
        <f t="shared" si="4"/>
        <v>0</v>
      </c>
      <c r="T18" s="32">
        <f t="shared" si="4"/>
        <v>0</v>
      </c>
      <c r="U18" s="32">
        <f t="shared" si="4"/>
        <v>0</v>
      </c>
      <c r="V18" s="40"/>
      <c r="W18" s="40"/>
      <c r="X18" s="41"/>
      <c r="Y18" s="41"/>
      <c r="Z18" s="47"/>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c r="IQ18" s="48"/>
      <c r="IR18" s="48"/>
      <c r="IS18" s="48"/>
      <c r="IT18" s="48"/>
      <c r="IU18" s="48"/>
    </row>
    <row r="19" s="1" customFormat="1" ht="70" customHeight="1" spans="1:26">
      <c r="A19" s="21">
        <v>10</v>
      </c>
      <c r="B19" s="21" t="s">
        <v>101</v>
      </c>
      <c r="C19" s="21" t="s">
        <v>102</v>
      </c>
      <c r="D19" s="21" t="s">
        <v>100</v>
      </c>
      <c r="E19" s="22" t="s">
        <v>103</v>
      </c>
      <c r="F19" s="21" t="s">
        <v>36</v>
      </c>
      <c r="G19" s="21" t="s">
        <v>37</v>
      </c>
      <c r="H19" s="21" t="s">
        <v>104</v>
      </c>
      <c r="I19" s="33" t="s">
        <v>105</v>
      </c>
      <c r="J19" s="34">
        <v>213.5</v>
      </c>
      <c r="K19" s="34">
        <f>L19+M19+N19+O19+P19+Q19+R19+S19+T19+U19</f>
        <v>213.5</v>
      </c>
      <c r="L19" s="34">
        <v>213.5</v>
      </c>
      <c r="M19" s="34"/>
      <c r="N19" s="34"/>
      <c r="O19" s="34"/>
      <c r="P19" s="34"/>
      <c r="Q19" s="34"/>
      <c r="R19" s="34"/>
      <c r="S19" s="34"/>
      <c r="T19" s="34"/>
      <c r="U19" s="34"/>
      <c r="V19" s="33" t="s">
        <v>106</v>
      </c>
      <c r="W19" s="33" t="s">
        <v>107</v>
      </c>
      <c r="X19" s="21" t="s">
        <v>108</v>
      </c>
      <c r="Y19" s="21" t="s">
        <v>109</v>
      </c>
      <c r="Z19" s="49"/>
    </row>
    <row r="20" s="3" customFormat="1" ht="25" customHeight="1" spans="1:255">
      <c r="A20" s="16" t="s">
        <v>110</v>
      </c>
      <c r="B20" s="17"/>
      <c r="C20" s="18" t="s">
        <v>111</v>
      </c>
      <c r="D20" s="19"/>
      <c r="E20" s="20"/>
      <c r="F20" s="15"/>
      <c r="G20" s="15"/>
      <c r="H20" s="15"/>
      <c r="I20" s="31"/>
      <c r="J20" s="32">
        <f t="shared" ref="J20:U20" si="5">J21</f>
        <v>1400</v>
      </c>
      <c r="K20" s="32">
        <f t="shared" si="5"/>
        <v>1000</v>
      </c>
      <c r="L20" s="32">
        <f t="shared" si="5"/>
        <v>1000</v>
      </c>
      <c r="M20" s="32">
        <f t="shared" si="5"/>
        <v>0</v>
      </c>
      <c r="N20" s="32">
        <f t="shared" si="5"/>
        <v>0</v>
      </c>
      <c r="O20" s="32">
        <f t="shared" si="5"/>
        <v>0</v>
      </c>
      <c r="P20" s="32">
        <f t="shared" si="5"/>
        <v>0</v>
      </c>
      <c r="Q20" s="32">
        <f t="shared" si="5"/>
        <v>0</v>
      </c>
      <c r="R20" s="32">
        <f t="shared" si="5"/>
        <v>0</v>
      </c>
      <c r="S20" s="32">
        <f t="shared" si="5"/>
        <v>0</v>
      </c>
      <c r="T20" s="32">
        <f t="shared" si="5"/>
        <v>0</v>
      </c>
      <c r="U20" s="32">
        <f t="shared" si="5"/>
        <v>0</v>
      </c>
      <c r="V20" s="40"/>
      <c r="W20" s="40"/>
      <c r="X20" s="41"/>
      <c r="Y20" s="41"/>
      <c r="Z20" s="47"/>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c r="IQ20" s="48"/>
      <c r="IR20" s="48"/>
      <c r="IS20" s="48"/>
      <c r="IT20" s="48"/>
      <c r="IU20" s="48"/>
    </row>
    <row r="21" s="1" customFormat="1" ht="77" customHeight="1" spans="1:26">
      <c r="A21" s="21">
        <v>11</v>
      </c>
      <c r="B21" s="21" t="s">
        <v>112</v>
      </c>
      <c r="C21" s="21" t="s">
        <v>113</v>
      </c>
      <c r="D21" s="21" t="s">
        <v>111</v>
      </c>
      <c r="E21" s="21" t="s">
        <v>114</v>
      </c>
      <c r="F21" s="21" t="s">
        <v>36</v>
      </c>
      <c r="G21" s="21" t="s">
        <v>79</v>
      </c>
      <c r="H21" s="21" t="s">
        <v>38</v>
      </c>
      <c r="I21" s="33" t="s">
        <v>115</v>
      </c>
      <c r="J21" s="34">
        <v>1400</v>
      </c>
      <c r="K21" s="34">
        <f>L21+M21+N21+O21+P21+Q21+R21+S21+T21+U21</f>
        <v>1000</v>
      </c>
      <c r="L21" s="34">
        <v>1000</v>
      </c>
      <c r="M21" s="34"/>
      <c r="N21" s="34"/>
      <c r="O21" s="34"/>
      <c r="P21" s="34"/>
      <c r="Q21" s="34"/>
      <c r="R21" s="34"/>
      <c r="S21" s="34"/>
      <c r="T21" s="34"/>
      <c r="U21" s="34"/>
      <c r="V21" s="33" t="s">
        <v>116</v>
      </c>
      <c r="W21" s="33" t="s">
        <v>117</v>
      </c>
      <c r="X21" s="21" t="s">
        <v>118</v>
      </c>
      <c r="Y21" s="21" t="s">
        <v>119</v>
      </c>
      <c r="Z21" s="49"/>
    </row>
  </sheetData>
  <mergeCells count="37">
    <mergeCell ref="A1:Z1"/>
    <mergeCell ref="K2:U2"/>
    <mergeCell ref="K3:R3"/>
    <mergeCell ref="L4:M4"/>
    <mergeCell ref="A6:F6"/>
    <mergeCell ref="A7:B7"/>
    <mergeCell ref="C7:E7"/>
    <mergeCell ref="A14:B14"/>
    <mergeCell ref="C14:E14"/>
    <mergeCell ref="A18:B18"/>
    <mergeCell ref="C18:E18"/>
    <mergeCell ref="A20:B20"/>
    <mergeCell ref="C20:E20"/>
    <mergeCell ref="A2:A5"/>
    <mergeCell ref="B2:B5"/>
    <mergeCell ref="C2:C5"/>
    <mergeCell ref="D2:D5"/>
    <mergeCell ref="E2:E5"/>
    <mergeCell ref="F2:F5"/>
    <mergeCell ref="G2:G5"/>
    <mergeCell ref="H2:H5"/>
    <mergeCell ref="I2:I5"/>
    <mergeCell ref="J2:J5"/>
    <mergeCell ref="K4:K5"/>
    <mergeCell ref="N4:N5"/>
    <mergeCell ref="O4:O5"/>
    <mergeCell ref="P4:P5"/>
    <mergeCell ref="Q4:Q5"/>
    <mergeCell ref="R4:R5"/>
    <mergeCell ref="S3:S5"/>
    <mergeCell ref="T3:T5"/>
    <mergeCell ref="U3:U5"/>
    <mergeCell ref="V2:V5"/>
    <mergeCell ref="W2:W5"/>
    <mergeCell ref="X2:X5"/>
    <mergeCell ref="Y2:Y5"/>
    <mergeCell ref="Z2:Z5"/>
  </mergeCells>
  <pageMargins left="1.02361111111111" right="0.75" top="0.432638888888889" bottom="0.314583333333333" header="0.275" footer="0.196527777777778"/>
  <pageSetup paperSize="8" scale="46" orientation="landscape"/>
  <headerFooter/>
  <colBreaks count="1" manualBreakCount="1">
    <brk id="26"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eleven</cp:lastModifiedBy>
  <dcterms:created xsi:type="dcterms:W3CDTF">2022-10-19T04:01:00Z</dcterms:created>
  <dcterms:modified xsi:type="dcterms:W3CDTF">2025-07-01T05:58:55Z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eadingLayout">
    <vt:bool>true</vt:bool>
  </property>
  <property fmtid="{D5CDD505-2E9C-101B-9397-08002B2CF9AE}" pid="4" name="ICV">
    <vt:lpwstr>6B7BC015CF334CE9BC566C85A6C9A9C0_13</vt:lpwstr>
  </property>
</Properties>
</file>